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8_{94CC1123-4168-4727-8A1C-3AD178B3B3DC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1" i="1" l="1"/>
  <c r="Q39" i="1"/>
  <c r="Q40" i="1"/>
  <c r="Q41" i="1"/>
  <c r="Q42" i="1"/>
  <c r="Q44" i="1"/>
  <c r="Q45" i="1"/>
  <c r="Q46" i="1"/>
  <c r="Q47" i="1"/>
  <c r="Q53" i="1"/>
  <c r="Q54" i="1"/>
  <c r="Q55" i="1"/>
  <c r="Q56" i="1"/>
  <c r="Q58" i="1"/>
  <c r="Q59" i="1"/>
  <c r="Q60" i="1"/>
  <c r="Q61" i="1"/>
  <c r="Q64" i="1"/>
  <c r="Q68" i="1"/>
  <c r="Q69" i="1"/>
  <c r="Q70" i="1"/>
  <c r="Q73" i="1"/>
  <c r="Q74" i="1"/>
  <c r="P28" i="1"/>
  <c r="Q28" i="1" s="1"/>
  <c r="L64" i="1"/>
  <c r="M75" i="1"/>
  <c r="P62" i="1"/>
  <c r="P42" i="1"/>
  <c r="P38" i="1"/>
  <c r="P31" i="1"/>
  <c r="P30" i="1"/>
  <c r="P29" i="1"/>
  <c r="P27" i="1"/>
  <c r="Q27" i="1" s="1"/>
  <c r="P26" i="1"/>
  <c r="P25" i="1"/>
  <c r="P24" i="1"/>
  <c r="P7" i="1"/>
  <c r="Q7" i="1" s="1"/>
  <c r="L27" i="1"/>
  <c r="L28" i="1"/>
  <c r="L29" i="1"/>
  <c r="Q29" i="1" s="1"/>
  <c r="L30" i="1"/>
  <c r="L31" i="1"/>
  <c r="L32" i="1"/>
  <c r="Q32" i="1" s="1"/>
  <c r="L36" i="1"/>
  <c r="Q36" i="1" s="1"/>
  <c r="L37" i="1"/>
  <c r="Q37" i="1" s="1"/>
  <c r="L38" i="1"/>
  <c r="L39" i="1"/>
  <c r="L40" i="1"/>
  <c r="L41" i="1"/>
  <c r="L42" i="1"/>
  <c r="L43" i="1"/>
  <c r="Q43" i="1" s="1"/>
  <c r="L44" i="1"/>
  <c r="L45" i="1"/>
  <c r="L46" i="1"/>
  <c r="L47" i="1"/>
  <c r="L48" i="1"/>
  <c r="Q48" i="1" s="1"/>
  <c r="L49" i="1"/>
  <c r="Q49" i="1" s="1"/>
  <c r="L50" i="1"/>
  <c r="Q50" i="1" s="1"/>
  <c r="L51" i="1"/>
  <c r="Q51" i="1" s="1"/>
  <c r="L52" i="1"/>
  <c r="Q52" i="1" s="1"/>
  <c r="L53" i="1"/>
  <c r="L54" i="1"/>
  <c r="L55" i="1"/>
  <c r="L56" i="1"/>
  <c r="L57" i="1"/>
  <c r="Q57" i="1" s="1"/>
  <c r="L58" i="1"/>
  <c r="L59" i="1"/>
  <c r="L60" i="1"/>
  <c r="L61" i="1"/>
  <c r="L62" i="1"/>
  <c r="Q62" i="1" s="1"/>
  <c r="L63" i="1"/>
  <c r="Q63" i="1" s="1"/>
  <c r="L65" i="1"/>
  <c r="Q65" i="1" s="1"/>
  <c r="L66" i="1"/>
  <c r="Q66" i="1" s="1"/>
  <c r="L67" i="1"/>
  <c r="Q67" i="1" s="1"/>
  <c r="L68" i="1"/>
  <c r="L69" i="1"/>
  <c r="L70" i="1"/>
  <c r="L71" i="1"/>
  <c r="Q71" i="1" s="1"/>
  <c r="L72" i="1"/>
  <c r="Q72" i="1" s="1"/>
  <c r="L73" i="1"/>
  <c r="L74" i="1"/>
  <c r="L8" i="1"/>
  <c r="Q8" i="1" s="1"/>
  <c r="L9" i="1"/>
  <c r="Q9" i="1" s="1"/>
  <c r="L10" i="1"/>
  <c r="Q10" i="1" s="1"/>
  <c r="L11" i="1"/>
  <c r="Q11" i="1" s="1"/>
  <c r="L12" i="1"/>
  <c r="Q12" i="1" s="1"/>
  <c r="L13" i="1"/>
  <c r="Q13" i="1" s="1"/>
  <c r="L14" i="1"/>
  <c r="Q14" i="1" s="1"/>
  <c r="L15" i="1"/>
  <c r="Q15" i="1" s="1"/>
  <c r="L16" i="1"/>
  <c r="Q16" i="1" s="1"/>
  <c r="L17" i="1"/>
  <c r="Q17" i="1" s="1"/>
  <c r="L18" i="1"/>
  <c r="Q18" i="1" s="1"/>
  <c r="L19" i="1"/>
  <c r="Q19" i="1" s="1"/>
  <c r="L20" i="1"/>
  <c r="Q20" i="1" s="1"/>
  <c r="L21" i="1"/>
  <c r="Q21" i="1" s="1"/>
  <c r="L22" i="1"/>
  <c r="Q22" i="1" s="1"/>
  <c r="L23" i="1"/>
  <c r="Q23" i="1" s="1"/>
  <c r="L24" i="1"/>
  <c r="L25" i="1"/>
  <c r="L26" i="1"/>
  <c r="L7" i="1"/>
  <c r="L33" i="1"/>
  <c r="Q33" i="1" s="1"/>
  <c r="L34" i="1"/>
  <c r="Q34" i="1" s="1"/>
  <c r="Q38" i="1" l="1"/>
  <c r="Q26" i="1"/>
  <c r="Q25" i="1"/>
  <c r="Q24" i="1"/>
  <c r="Q31" i="1"/>
  <c r="Q30" i="1"/>
  <c r="P75" i="1"/>
  <c r="L35" i="1"/>
  <c r="Q35" i="1" s="1"/>
  <c r="E35" i="1"/>
  <c r="D35" i="1"/>
  <c r="C35" i="1"/>
  <c r="H35" i="1"/>
  <c r="B35" i="1"/>
  <c r="L75" i="1" l="1"/>
  <c r="I75" i="1"/>
  <c r="Q75" i="1"/>
</calcChain>
</file>

<file path=xl/sharedStrings.xml><?xml version="1.0" encoding="utf-8"?>
<sst xmlns="http://schemas.openxmlformats.org/spreadsheetml/2006/main" count="523" uniqueCount="236">
  <si>
    <t>Nr inwentarzowy</t>
  </si>
  <si>
    <t>Kod</t>
  </si>
  <si>
    <t>Ulica</t>
  </si>
  <si>
    <t>RD Konin</t>
  </si>
  <si>
    <t>Budynek biurowy</t>
  </si>
  <si>
    <t>Konin</t>
  </si>
  <si>
    <t>62-510</t>
  </si>
  <si>
    <t>Kleczewska 41</t>
  </si>
  <si>
    <t>RD Kępno</t>
  </si>
  <si>
    <t>Kępno</t>
  </si>
  <si>
    <t>63-600</t>
  </si>
  <si>
    <t>ul. Młyńska 10</t>
  </si>
  <si>
    <t>RD Słupca</t>
  </si>
  <si>
    <t>Bud. Biurowy z magazynem</t>
  </si>
  <si>
    <t>Słupca</t>
  </si>
  <si>
    <t>62-400</t>
  </si>
  <si>
    <t>ul. Prusa 3</t>
  </si>
  <si>
    <t>PE Rychwał</t>
  </si>
  <si>
    <t>Bud. PE</t>
  </si>
  <si>
    <t>Rychwał</t>
  </si>
  <si>
    <t>62-570</t>
  </si>
  <si>
    <t>ul. Kaliska 16</t>
  </si>
  <si>
    <t>Bud. PE + mieszkania</t>
  </si>
  <si>
    <t>Witkowo</t>
  </si>
  <si>
    <t>62-230</t>
  </si>
  <si>
    <t>ul. Szkolna 9</t>
  </si>
  <si>
    <t>PE Zagórów</t>
  </si>
  <si>
    <t xml:space="preserve">Bud. PE </t>
  </si>
  <si>
    <t>Zagórów</t>
  </si>
  <si>
    <t>62-410</t>
  </si>
  <si>
    <t>Oleśnica</t>
  </si>
  <si>
    <t>Krotoszyn</t>
  </si>
  <si>
    <t>63-700</t>
  </si>
  <si>
    <t>ul. Słodowa 22</t>
  </si>
  <si>
    <t>Pleszew</t>
  </si>
  <si>
    <t>63-300</t>
  </si>
  <si>
    <t>ul. Sienkiewicza 39</t>
  </si>
  <si>
    <t>Bud. Biurowy</t>
  </si>
  <si>
    <t>Kalisz</t>
  </si>
  <si>
    <t>62-800</t>
  </si>
  <si>
    <t>RD Kalisz</t>
  </si>
  <si>
    <t>RD Jarocin</t>
  </si>
  <si>
    <t>Jarocin</t>
  </si>
  <si>
    <t>63-200</t>
  </si>
  <si>
    <t>Batorego 26</t>
  </si>
  <si>
    <t>PE Jarocin</t>
  </si>
  <si>
    <t>Bud RDR i PE</t>
  </si>
  <si>
    <t>Batorego 19</t>
  </si>
  <si>
    <t>PE Wieruszów</t>
  </si>
  <si>
    <t>Budynek PE</t>
  </si>
  <si>
    <t>Wieruszów</t>
  </si>
  <si>
    <t>98-400</t>
  </si>
  <si>
    <t>ul. Bolesławiecka 10</t>
  </si>
  <si>
    <t>Ostrzeszów</t>
  </si>
  <si>
    <t>63-500</t>
  </si>
  <si>
    <t>ul. Grabowska 39</t>
  </si>
  <si>
    <t>PE Syców</t>
  </si>
  <si>
    <t>Syców</t>
  </si>
  <si>
    <t>56-500</t>
  </si>
  <si>
    <t>ul. Zwycięzców 3</t>
  </si>
  <si>
    <t>PE Stawiszyn</t>
  </si>
  <si>
    <t>Stawiszyn</t>
  </si>
  <si>
    <t>62-820</t>
  </si>
  <si>
    <t>RD Koło</t>
  </si>
  <si>
    <t>Koło</t>
  </si>
  <si>
    <t>62-600</t>
  </si>
  <si>
    <t>ul. Toruńska 96</t>
  </si>
  <si>
    <t>RD Ostrów Wlkp.</t>
  </si>
  <si>
    <t>Ostrów Wlkp.</t>
  </si>
  <si>
    <t>63-400</t>
  </si>
  <si>
    <t>Ul. Zamenhofa 2</t>
  </si>
  <si>
    <t>RD Turek</t>
  </si>
  <si>
    <t>Turek</t>
  </si>
  <si>
    <t>62-700</t>
  </si>
  <si>
    <t>ul. Górnicza 14</t>
  </si>
  <si>
    <t>Grabów</t>
  </si>
  <si>
    <t>ul. Kochanowskiego 4</t>
  </si>
  <si>
    <t>PE Kłodawa</t>
  </si>
  <si>
    <t>Kłodawa</t>
  </si>
  <si>
    <t>ul. Przedecka 9</t>
  </si>
  <si>
    <t>Al. Wojska Polskiego 35</t>
  </si>
  <si>
    <t>Al. Wolności 8</t>
  </si>
  <si>
    <t>Budynek warsztatowy</t>
  </si>
  <si>
    <t>Wiata I</t>
  </si>
  <si>
    <t>Wiata II</t>
  </si>
  <si>
    <t>Wiata III</t>
  </si>
  <si>
    <t>Bud. Magazynowy z rampą</t>
  </si>
  <si>
    <t>63-601</t>
  </si>
  <si>
    <t>63-602</t>
  </si>
  <si>
    <t>63-603</t>
  </si>
  <si>
    <t>Budynek mag.-garaż 1</t>
  </si>
  <si>
    <t>Budynek mag.-garaż 2</t>
  </si>
  <si>
    <t>Budynek garażowy</t>
  </si>
  <si>
    <t>Al. Wojska Polskiego 33</t>
  </si>
  <si>
    <t>Wyrów 24</t>
  </si>
  <si>
    <t>Budynek biurowy A</t>
  </si>
  <si>
    <t>Budynek biurowy B</t>
  </si>
  <si>
    <t>Budynek biurowy C</t>
  </si>
  <si>
    <t>Budynek biurowy D</t>
  </si>
  <si>
    <t>Budynek stacji obsługi</t>
  </si>
  <si>
    <t>62-707</t>
  </si>
  <si>
    <t>62-708</t>
  </si>
  <si>
    <t>Bud. RDR</t>
  </si>
  <si>
    <t>Bud. Magazynowy biura</t>
  </si>
  <si>
    <t>Bud. Garaż.-warsztat.</t>
  </si>
  <si>
    <t>Bud. Warsztat.-szatnie</t>
  </si>
  <si>
    <t>Bud. Magazyn główny</t>
  </si>
  <si>
    <t>Bud. Magazyn paliw</t>
  </si>
  <si>
    <t>PE Słupca</t>
  </si>
  <si>
    <t>ul. Bielawska</t>
  </si>
  <si>
    <t>brak</t>
  </si>
  <si>
    <t xml:space="preserve">Bud. Gospodarczy </t>
  </si>
  <si>
    <t xml:space="preserve">Bud. Grrażowy </t>
  </si>
  <si>
    <t>Bud. Warsztatowy</t>
  </si>
  <si>
    <t>Bud. Garażowy</t>
  </si>
  <si>
    <t xml:space="preserve">Bud. Garażowy </t>
  </si>
  <si>
    <t>62-411</t>
  </si>
  <si>
    <t>Bud. Warsztat.-magazyn.</t>
  </si>
  <si>
    <t xml:space="preserve">Bud. Obsługi samochodów </t>
  </si>
  <si>
    <t>Bud. Socjalno-magazynowy</t>
  </si>
  <si>
    <t>Bud. Produkcyjny</t>
  </si>
  <si>
    <t>Budynek B - Biurowy</t>
  </si>
  <si>
    <t>Budynek C - Biurowy</t>
  </si>
  <si>
    <t>Budynek D - Laboratorium</t>
  </si>
  <si>
    <t>Budynek E - Garaże 5+3</t>
  </si>
  <si>
    <t>Budynek F - Garaże 8</t>
  </si>
  <si>
    <t>Budynek G - Stacja obsługi</t>
  </si>
  <si>
    <t>Budynek H - Warsztat Samochodowy</t>
  </si>
  <si>
    <t>Budynek I - Warsztat Ślusarski</t>
  </si>
  <si>
    <t>Budynek J - Magazyn</t>
  </si>
  <si>
    <t>Budynek K - Hala Stalowa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</si>
  <si>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</si>
  <si>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</si>
  <si>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</si>
  <si>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</si>
  <si>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</si>
  <si>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</si>
  <si>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</si>
  <si>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</si>
  <si>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</si>
  <si>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</si>
  <si>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</si>
  <si>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</si>
  <si>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</si>
  <si>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</si>
  <si>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</si>
  <si>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</si>
  <si>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</si>
  <si>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</si>
  <si>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</si>
  <si>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</si>
  <si>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</si>
  <si>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</si>
  <si>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</si>
  <si>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</si>
  <si>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</si>
  <si>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</si>
  <si>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</si>
  <si>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</si>
  <si>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</si>
  <si>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</si>
  <si>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</si>
  <si>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</si>
  <si>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</si>
  <si>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</si>
  <si>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</si>
  <si>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</si>
  <si>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</si>
  <si>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</si>
  <si>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</si>
  <si>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</si>
  <si>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</si>
  <si>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</si>
  <si>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</si>
  <si>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</si>
  <si>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</si>
  <si>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</si>
  <si>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</si>
  <si>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</si>
  <si>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</si>
  <si>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</si>
  <si>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</si>
  <si>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</si>
  <si>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</si>
  <si>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</si>
  <si>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</si>
  <si>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</si>
  <si>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</si>
  <si>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</si>
  <si>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</si>
  <si>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</si>
  <si>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</si>
  <si>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Załącznik nr 1 Wykaz obiektów podlegających usłudze kominiarskiej</t>
  </si>
  <si>
    <t>Bud. garaż Stawiszyn</t>
  </si>
  <si>
    <t>Bud. PE + 2 mieszkania</t>
  </si>
  <si>
    <t>Bud. magaz. materiałów łatwopalnych</t>
  </si>
  <si>
    <t>Budynek Garażowy</t>
  </si>
  <si>
    <t>Bud. Warsztatowo magaz</t>
  </si>
  <si>
    <t>Bud. Magaz. warsztatowy</t>
  </si>
  <si>
    <t>Budynek warsztatowo-socjalny</t>
  </si>
  <si>
    <t>63.</t>
  </si>
  <si>
    <t>64.</t>
  </si>
  <si>
    <t>65.</t>
  </si>
  <si>
    <t>66.</t>
  </si>
  <si>
    <t>67.</t>
  </si>
  <si>
    <t>Miejscowość</t>
  </si>
  <si>
    <t>razem:</t>
  </si>
  <si>
    <t>Przeglądy kanałów wentylacyjnych, czyszczenie kanałów</t>
  </si>
  <si>
    <t>Przeglądy kanałów spalinowych, czyszczenie kanałów (paliwa gazowe)</t>
  </si>
  <si>
    <t>Cena jednostkowa netto</t>
  </si>
  <si>
    <t xml:space="preserve">Cena jednostkowa netto </t>
  </si>
  <si>
    <t>Bud. Biurowy PE  + 3 mieszkania</t>
  </si>
  <si>
    <t>Bud. Biurowy PE + 1 mieszkanie</t>
  </si>
  <si>
    <t>Lp.</t>
  </si>
  <si>
    <t>Centrala Oddziału</t>
  </si>
  <si>
    <t>DUS Ostrzeszów</t>
  </si>
  <si>
    <t>Lokalizacja</t>
  </si>
  <si>
    <t xml:space="preserve"> Nr MPK Obiektu </t>
  </si>
  <si>
    <t>DUS Witkowo</t>
  </si>
  <si>
    <t>DUS Grabów</t>
  </si>
  <si>
    <t>DUS Pleszew</t>
  </si>
  <si>
    <t>DUS Krotoszyn</t>
  </si>
  <si>
    <t>OBIEKT</t>
  </si>
  <si>
    <t>tak</t>
  </si>
  <si>
    <t>miesiąc wykonania przeglądu</t>
  </si>
  <si>
    <t>Łączny koszt netto [9*11]</t>
  </si>
  <si>
    <t>Łączny koszt netto [13*15]</t>
  </si>
  <si>
    <t xml:space="preserve">Budynek warsztatowo -magazynowy </t>
  </si>
  <si>
    <t>68.</t>
  </si>
  <si>
    <t>VI</t>
  </si>
  <si>
    <t>VI, XII</t>
  </si>
  <si>
    <t xml:space="preserve">466307368         466307307 466307227 </t>
  </si>
  <si>
    <t>Obiekt</t>
  </si>
  <si>
    <t>39.</t>
  </si>
  <si>
    <t>Ilość  przeglądów w roku 2026-27</t>
  </si>
  <si>
    <t>Razem koszt netto przeglądów [12+16]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</si>
</sst>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Calibri"/>
      <family val="2"/>
      <scheme val="minor"/>
    </font>
    <font>
      <sz val="10"/>
      <color theme="3" tint="0.3999755851924192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8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4" fontId="2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4" fontId="9" fillId="5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9" fillId="2" borderId="0" xfId="0" applyNumberFormat="1" applyFont="1" applyFill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" fontId="2" fillId="6" borderId="1" xfId="0" applyNumberFormat="1" applyFont="1" applyFill="1" applyBorder="1" applyAlignment="1" applyProtection="1">
      <alignment horizontal="center" vertical="center"/>
      <protection locked="0"/>
    </xf>
    <xf numFmtId="4" fontId="5" fillId="6" borderId="1" xfId="0" applyNumberFormat="1" applyFont="1" applyFill="1" applyBorder="1" applyAlignment="1" applyProtection="1">
      <alignment horizontal="center" vertical="center"/>
      <protection locked="0"/>
    </xf>
    <xf numFmtId="3" fontId="9" fillId="5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right" vertical="center"/>
    </xf>
    <xf numFmtId="0" fontId="9" fillId="0" borderId="3" xfId="0" applyFont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75"/>
  <sheetViews>
    <sheetView tabSelected="1" workbookViewId="0">
      <pane xSplit="8" ySplit="6" topLeftCell="I7" activePane="bottomRight" state="frozen"/>
      <selection pane="topRight" activeCell="I1" sqref="I1"/>
      <selection pane="bottomLeft" activeCell="A7" sqref="A7"/>
      <selection pane="bottomRight" activeCell="Q71" sqref="Q71"/>
    </sheetView>
  </sheetViews>
  <sheetFormatPr defaultColWidth="9.140625" defaultRowHeight="12.75" x14ac:dyDescent="0.25"/>
  <cols>
    <col min="1" max="1" width="3.85546875" style="1" bestFit="1" customWidth="1"/>
    <col min="2" max="2" width="16.42578125" style="1" customWidth="1"/>
    <col min="3" max="3" width="12.28515625" style="1" bestFit="1" customWidth="1"/>
    <col min="4" max="4" width="6.5703125" style="1" bestFit="1" customWidth="1"/>
    <col min="5" max="5" width="21.85546875" style="1" bestFit="1" customWidth="1"/>
    <col min="6" max="6" width="24.7109375" style="1" bestFit="1" customWidth="1"/>
    <col min="7" max="7" width="12.7109375" style="1" customWidth="1"/>
    <col min="8" max="8" width="10.7109375" style="1" customWidth="1"/>
    <col min="9" max="9" width="14" style="3" bestFit="1" customWidth="1"/>
    <col min="10" max="10" width="10.85546875" style="3" bestFit="1" customWidth="1"/>
    <col min="11" max="11" width="12.42578125" style="3" bestFit="1" customWidth="1"/>
    <col min="12" max="12" width="12.5703125" style="3" bestFit="1" customWidth="1"/>
    <col min="13" max="13" width="11.7109375" style="3" bestFit="1" customWidth="1"/>
    <col min="14" max="14" width="10.85546875" style="3" bestFit="1" customWidth="1"/>
    <col min="15" max="15" width="12.42578125" style="3" bestFit="1" customWidth="1"/>
    <col min="16" max="16" width="12.5703125" style="3" bestFit="1" customWidth="1"/>
    <col min="17" max="17" width="14.7109375" style="3" customWidth="1"/>
    <col min="18" max="16384" width="9.140625" style="1"/>
  </cols>
  <sheetData>
    <row r="1" spans="1:19" x14ac:dyDescent="0.25">
      <c r="S1" s="1" t="s">
        <v>223</v>
      </c>
    </row>
    <row r="2" spans="1:19" x14ac:dyDescent="0.25">
      <c r="B2" s="2" t="s">
        <v>192</v>
      </c>
      <c r="G2" s="2"/>
      <c r="Q2" s="19"/>
    </row>
    <row r="4" spans="1:19" ht="33" customHeight="1" x14ac:dyDescent="0.25">
      <c r="A4" s="42" t="s">
        <v>213</v>
      </c>
      <c r="B4" s="42" t="s">
        <v>216</v>
      </c>
      <c r="C4" s="42"/>
      <c r="D4" s="42"/>
      <c r="E4" s="42"/>
      <c r="F4" s="42" t="s">
        <v>222</v>
      </c>
      <c r="G4" s="42" t="s">
        <v>0</v>
      </c>
      <c r="H4" s="42" t="s">
        <v>217</v>
      </c>
      <c r="I4" s="36" t="s">
        <v>207</v>
      </c>
      <c r="J4" s="36"/>
      <c r="K4" s="36"/>
      <c r="L4" s="36"/>
      <c r="M4" s="39" t="s">
        <v>208</v>
      </c>
      <c r="N4" s="39"/>
      <c r="O4" s="39"/>
      <c r="P4" s="39"/>
      <c r="Q4" s="40" t="s">
        <v>235</v>
      </c>
    </row>
    <row r="5" spans="1:19" ht="51" x14ac:dyDescent="0.25">
      <c r="A5" s="42"/>
      <c r="B5" s="10" t="s">
        <v>232</v>
      </c>
      <c r="C5" s="11" t="s">
        <v>205</v>
      </c>
      <c r="D5" s="11" t="s">
        <v>1</v>
      </c>
      <c r="E5" s="11" t="s">
        <v>2</v>
      </c>
      <c r="F5" s="42"/>
      <c r="G5" s="42"/>
      <c r="H5" s="42"/>
      <c r="I5" s="4" t="s">
        <v>234</v>
      </c>
      <c r="J5" s="4" t="s">
        <v>224</v>
      </c>
      <c r="K5" s="4" t="s">
        <v>209</v>
      </c>
      <c r="L5" s="4" t="s">
        <v>225</v>
      </c>
      <c r="M5" s="5" t="s">
        <v>234</v>
      </c>
      <c r="N5" s="5" t="s">
        <v>224</v>
      </c>
      <c r="O5" s="5" t="s">
        <v>210</v>
      </c>
      <c r="P5" s="5" t="s">
        <v>226</v>
      </c>
      <c r="Q5" s="41"/>
    </row>
    <row r="6" spans="1:19" s="16" customFormat="1" ht="11.25" x14ac:dyDescent="0.25">
      <c r="A6" s="12" t="s">
        <v>131</v>
      </c>
      <c r="B6" s="12" t="s">
        <v>132</v>
      </c>
      <c r="C6" s="12" t="s">
        <v>133</v>
      </c>
      <c r="D6" s="12" t="s">
        <v>134</v>
      </c>
      <c r="E6" s="12" t="s">
        <v>135</v>
      </c>
      <c r="F6" s="12" t="s">
        <v>136</v>
      </c>
      <c r="G6" s="12" t="s">
        <v>137</v>
      </c>
      <c r="H6" s="12" t="s">
        <v>138</v>
      </c>
      <c r="I6" s="13" t="s">
        <v>139</v>
      </c>
      <c r="J6" s="13" t="s">
        <v>140</v>
      </c>
      <c r="K6" s="13" t="s">
        <v>141</v>
      </c>
      <c r="L6" s="13">
        <v>12</v>
      </c>
      <c r="M6" s="14">
        <v>13</v>
      </c>
      <c r="N6" s="14">
        <v>14</v>
      </c>
      <c r="O6" s="14">
        <v>15</v>
      </c>
      <c r="P6" s="14">
        <v>16</v>
      </c>
      <c r="Q6" s="15">
        <v>21</v>
      </c>
    </row>
    <row r="7" spans="1:19" x14ac:dyDescent="0.25">
      <c r="A7" s="26" t="s">
        <v>131</v>
      </c>
      <c r="B7" s="27" t="s">
        <v>214</v>
      </c>
      <c r="C7" s="28" t="s">
        <v>38</v>
      </c>
      <c r="D7" s="29" t="s">
        <v>39</v>
      </c>
      <c r="E7" s="28" t="s">
        <v>81</v>
      </c>
      <c r="F7" s="28" t="s">
        <v>95</v>
      </c>
      <c r="G7" s="28">
        <v>10504000000</v>
      </c>
      <c r="H7" s="28">
        <v>466307147</v>
      </c>
      <c r="I7" s="6">
        <v>2</v>
      </c>
      <c r="J7" s="7" t="s">
        <v>229</v>
      </c>
      <c r="K7" s="32"/>
      <c r="L7" s="17">
        <f>I7*K7</f>
        <v>0</v>
      </c>
      <c r="M7" s="6">
        <v>4</v>
      </c>
      <c r="N7" s="7" t="s">
        <v>230</v>
      </c>
      <c r="O7" s="32"/>
      <c r="P7" s="17">
        <f>M7*O7</f>
        <v>0</v>
      </c>
      <c r="Q7" s="23">
        <f>L7+P7</f>
        <v>0</v>
      </c>
    </row>
    <row r="8" spans="1:19" ht="14.25" customHeight="1" x14ac:dyDescent="0.25">
      <c r="A8" s="26" t="s">
        <v>132</v>
      </c>
      <c r="B8" s="27" t="s">
        <v>214</v>
      </c>
      <c r="C8" s="28" t="s">
        <v>38</v>
      </c>
      <c r="D8" s="29" t="s">
        <v>39</v>
      </c>
      <c r="E8" s="28" t="s">
        <v>81</v>
      </c>
      <c r="F8" s="28" t="s">
        <v>96</v>
      </c>
      <c r="G8" s="28">
        <v>10504000001</v>
      </c>
      <c r="H8" s="28">
        <v>466307147</v>
      </c>
      <c r="I8" s="6">
        <v>2</v>
      </c>
      <c r="J8" s="7" t="s">
        <v>229</v>
      </c>
      <c r="K8" s="32"/>
      <c r="L8" s="17">
        <f t="shared" ref="L8:L72" si="0">I8*K8</f>
        <v>0</v>
      </c>
      <c r="M8" s="6"/>
      <c r="N8" s="7"/>
      <c r="O8" s="17"/>
      <c r="P8" s="17"/>
      <c r="Q8" s="23">
        <f t="shared" ref="Q8:Q71" si="1">L8+P8</f>
        <v>0</v>
      </c>
    </row>
    <row r="9" spans="1:19" x14ac:dyDescent="0.25">
      <c r="A9" s="26" t="s">
        <v>133</v>
      </c>
      <c r="B9" s="27" t="s">
        <v>214</v>
      </c>
      <c r="C9" s="28" t="s">
        <v>38</v>
      </c>
      <c r="D9" s="29" t="s">
        <v>39</v>
      </c>
      <c r="E9" s="28" t="s">
        <v>81</v>
      </c>
      <c r="F9" s="28" t="s">
        <v>97</v>
      </c>
      <c r="G9" s="28">
        <v>12104000000</v>
      </c>
      <c r="H9" s="28">
        <v>466307147</v>
      </c>
      <c r="I9" s="6">
        <v>2</v>
      </c>
      <c r="J9" s="7" t="s">
        <v>229</v>
      </c>
      <c r="K9" s="32"/>
      <c r="L9" s="17">
        <f t="shared" si="0"/>
        <v>0</v>
      </c>
      <c r="M9" s="6"/>
      <c r="N9" s="7"/>
      <c r="O9" s="17"/>
      <c r="P9" s="17"/>
      <c r="Q9" s="23">
        <f t="shared" si="1"/>
        <v>0</v>
      </c>
    </row>
    <row r="10" spans="1:19" x14ac:dyDescent="0.25">
      <c r="A10" s="26" t="s">
        <v>134</v>
      </c>
      <c r="B10" s="27" t="s">
        <v>214</v>
      </c>
      <c r="C10" s="28" t="s">
        <v>38</v>
      </c>
      <c r="D10" s="29" t="s">
        <v>39</v>
      </c>
      <c r="E10" s="28" t="s">
        <v>81</v>
      </c>
      <c r="F10" s="28" t="s">
        <v>98</v>
      </c>
      <c r="G10" s="28">
        <v>10504000050</v>
      </c>
      <c r="H10" s="28">
        <v>466307147</v>
      </c>
      <c r="I10" s="6">
        <v>2</v>
      </c>
      <c r="J10" s="7" t="s">
        <v>229</v>
      </c>
      <c r="K10" s="32"/>
      <c r="L10" s="17">
        <f t="shared" si="0"/>
        <v>0</v>
      </c>
      <c r="M10" s="6"/>
      <c r="N10" s="7"/>
      <c r="O10" s="17"/>
      <c r="P10" s="17"/>
      <c r="Q10" s="23">
        <f t="shared" si="1"/>
        <v>0</v>
      </c>
    </row>
    <row r="11" spans="1:19" x14ac:dyDescent="0.25">
      <c r="A11" s="26" t="s">
        <v>135</v>
      </c>
      <c r="B11" s="28" t="s">
        <v>40</v>
      </c>
      <c r="C11" s="28" t="s">
        <v>38</v>
      </c>
      <c r="D11" s="29" t="s">
        <v>39</v>
      </c>
      <c r="E11" s="28" t="s">
        <v>80</v>
      </c>
      <c r="F11" s="28" t="s">
        <v>121</v>
      </c>
      <c r="G11" s="30">
        <v>10504000040</v>
      </c>
      <c r="H11" s="28">
        <v>466307148</v>
      </c>
      <c r="I11" s="6">
        <v>2</v>
      </c>
      <c r="J11" s="7" t="s">
        <v>229</v>
      </c>
      <c r="K11" s="32"/>
      <c r="L11" s="17">
        <f t="shared" si="0"/>
        <v>0</v>
      </c>
      <c r="M11" s="6"/>
      <c r="N11" s="6"/>
      <c r="O11" s="17"/>
      <c r="P11" s="17"/>
      <c r="Q11" s="23">
        <f t="shared" si="1"/>
        <v>0</v>
      </c>
    </row>
    <row r="12" spans="1:19" x14ac:dyDescent="0.25">
      <c r="A12" s="26" t="s">
        <v>136</v>
      </c>
      <c r="B12" s="28" t="s">
        <v>40</v>
      </c>
      <c r="C12" s="28" t="s">
        <v>38</v>
      </c>
      <c r="D12" s="29" t="s">
        <v>39</v>
      </c>
      <c r="E12" s="28" t="s">
        <v>80</v>
      </c>
      <c r="F12" s="28" t="s">
        <v>122</v>
      </c>
      <c r="G12" s="30">
        <v>10404000024</v>
      </c>
      <c r="H12" s="28">
        <v>466307372</v>
      </c>
      <c r="I12" s="6">
        <v>2</v>
      </c>
      <c r="J12" s="7" t="s">
        <v>229</v>
      </c>
      <c r="K12" s="32"/>
      <c r="L12" s="17">
        <f t="shared" si="0"/>
        <v>0</v>
      </c>
      <c r="M12" s="6"/>
      <c r="N12" s="6"/>
      <c r="O12" s="17"/>
      <c r="P12" s="17"/>
      <c r="Q12" s="23">
        <f t="shared" si="1"/>
        <v>0</v>
      </c>
    </row>
    <row r="13" spans="1:19" x14ac:dyDescent="0.25">
      <c r="A13" s="26" t="s">
        <v>137</v>
      </c>
      <c r="B13" s="28" t="s">
        <v>40</v>
      </c>
      <c r="C13" s="28" t="s">
        <v>38</v>
      </c>
      <c r="D13" s="29" t="s">
        <v>39</v>
      </c>
      <c r="E13" s="28" t="s">
        <v>80</v>
      </c>
      <c r="F13" s="28" t="s">
        <v>123</v>
      </c>
      <c r="G13" s="30">
        <v>10104000062</v>
      </c>
      <c r="H13" s="28">
        <v>466307372</v>
      </c>
      <c r="I13" s="6">
        <v>2</v>
      </c>
      <c r="J13" s="7" t="s">
        <v>229</v>
      </c>
      <c r="K13" s="32"/>
      <c r="L13" s="17">
        <f t="shared" si="0"/>
        <v>0</v>
      </c>
      <c r="M13" s="6"/>
      <c r="N13" s="6"/>
      <c r="O13" s="17"/>
      <c r="P13" s="17"/>
      <c r="Q13" s="23">
        <f t="shared" si="1"/>
        <v>0</v>
      </c>
    </row>
    <row r="14" spans="1:19" x14ac:dyDescent="0.25">
      <c r="A14" s="26" t="s">
        <v>138</v>
      </c>
      <c r="B14" s="28" t="s">
        <v>40</v>
      </c>
      <c r="C14" s="28" t="s">
        <v>38</v>
      </c>
      <c r="D14" s="29" t="s">
        <v>39</v>
      </c>
      <c r="E14" s="28" t="s">
        <v>80</v>
      </c>
      <c r="F14" s="28" t="s">
        <v>124</v>
      </c>
      <c r="G14" s="30">
        <v>10204000035</v>
      </c>
      <c r="H14" s="28">
        <v>466307378</v>
      </c>
      <c r="I14" s="6">
        <v>2</v>
      </c>
      <c r="J14" s="7" t="s">
        <v>229</v>
      </c>
      <c r="K14" s="32"/>
      <c r="L14" s="17">
        <f t="shared" si="0"/>
        <v>0</v>
      </c>
      <c r="M14" s="6"/>
      <c r="N14" s="6"/>
      <c r="O14" s="17"/>
      <c r="P14" s="17"/>
      <c r="Q14" s="23">
        <f t="shared" si="1"/>
        <v>0</v>
      </c>
    </row>
    <row r="15" spans="1:19" x14ac:dyDescent="0.25">
      <c r="A15" s="26" t="s">
        <v>139</v>
      </c>
      <c r="B15" s="28" t="s">
        <v>40</v>
      </c>
      <c r="C15" s="28" t="s">
        <v>38</v>
      </c>
      <c r="D15" s="29" t="s">
        <v>39</v>
      </c>
      <c r="E15" s="28" t="s">
        <v>80</v>
      </c>
      <c r="F15" s="28" t="s">
        <v>125</v>
      </c>
      <c r="G15" s="30">
        <v>10204000034</v>
      </c>
      <c r="H15" s="28">
        <v>466307378</v>
      </c>
      <c r="I15" s="6">
        <v>2</v>
      </c>
      <c r="J15" s="7" t="s">
        <v>229</v>
      </c>
      <c r="K15" s="32"/>
      <c r="L15" s="17">
        <f t="shared" si="0"/>
        <v>0</v>
      </c>
      <c r="M15" s="6"/>
      <c r="N15" s="6"/>
      <c r="O15" s="17"/>
      <c r="P15" s="17"/>
      <c r="Q15" s="23">
        <f t="shared" si="1"/>
        <v>0</v>
      </c>
    </row>
    <row r="16" spans="1:19" x14ac:dyDescent="0.25">
      <c r="A16" s="26" t="s">
        <v>140</v>
      </c>
      <c r="B16" s="28" t="s">
        <v>40</v>
      </c>
      <c r="C16" s="28" t="s">
        <v>38</v>
      </c>
      <c r="D16" s="29" t="s">
        <v>39</v>
      </c>
      <c r="E16" s="28" t="s">
        <v>93</v>
      </c>
      <c r="F16" s="28" t="s">
        <v>126</v>
      </c>
      <c r="G16" s="30">
        <v>10304000005</v>
      </c>
      <c r="H16" s="28">
        <v>466307379</v>
      </c>
      <c r="I16" s="6">
        <v>2</v>
      </c>
      <c r="J16" s="7" t="s">
        <v>229</v>
      </c>
      <c r="K16" s="32"/>
      <c r="L16" s="17">
        <f t="shared" si="0"/>
        <v>0</v>
      </c>
      <c r="M16" s="6"/>
      <c r="N16" s="6"/>
      <c r="O16" s="17"/>
      <c r="P16" s="17"/>
      <c r="Q16" s="23">
        <f t="shared" si="1"/>
        <v>0</v>
      </c>
    </row>
    <row r="17" spans="1:17" ht="25.5" x14ac:dyDescent="0.25">
      <c r="A17" s="26" t="s">
        <v>141</v>
      </c>
      <c r="B17" s="28" t="s">
        <v>40</v>
      </c>
      <c r="C17" s="28" t="s">
        <v>38</v>
      </c>
      <c r="D17" s="29" t="s">
        <v>39</v>
      </c>
      <c r="E17" s="28" t="s">
        <v>80</v>
      </c>
      <c r="F17" s="28" t="s">
        <v>127</v>
      </c>
      <c r="G17" s="30">
        <v>10304000003</v>
      </c>
      <c r="H17" s="28">
        <v>466307379</v>
      </c>
      <c r="I17" s="6">
        <v>2</v>
      </c>
      <c r="J17" s="7" t="s">
        <v>229</v>
      </c>
      <c r="K17" s="32"/>
      <c r="L17" s="17">
        <f t="shared" si="0"/>
        <v>0</v>
      </c>
      <c r="M17" s="6"/>
      <c r="N17" s="6"/>
      <c r="O17" s="17"/>
      <c r="P17" s="17"/>
      <c r="Q17" s="23">
        <f t="shared" si="1"/>
        <v>0</v>
      </c>
    </row>
    <row r="18" spans="1:17" ht="25.5" x14ac:dyDescent="0.25">
      <c r="A18" s="26" t="s">
        <v>142</v>
      </c>
      <c r="B18" s="28" t="s">
        <v>40</v>
      </c>
      <c r="C18" s="28" t="s">
        <v>38</v>
      </c>
      <c r="D18" s="29" t="s">
        <v>39</v>
      </c>
      <c r="E18" s="28" t="s">
        <v>80</v>
      </c>
      <c r="F18" s="28" t="s">
        <v>128</v>
      </c>
      <c r="G18" s="30">
        <v>10304000006</v>
      </c>
      <c r="H18" s="30">
        <v>466307380</v>
      </c>
      <c r="I18" s="6">
        <v>2</v>
      </c>
      <c r="J18" s="7" t="s">
        <v>229</v>
      </c>
      <c r="K18" s="32"/>
      <c r="L18" s="17">
        <f t="shared" si="0"/>
        <v>0</v>
      </c>
      <c r="M18" s="6"/>
      <c r="N18" s="6"/>
      <c r="O18" s="17"/>
      <c r="P18" s="17"/>
      <c r="Q18" s="23">
        <f t="shared" si="1"/>
        <v>0</v>
      </c>
    </row>
    <row r="19" spans="1:17" x14ac:dyDescent="0.25">
      <c r="A19" s="26" t="s">
        <v>143</v>
      </c>
      <c r="B19" s="28" t="s">
        <v>40</v>
      </c>
      <c r="C19" s="28" t="s">
        <v>38</v>
      </c>
      <c r="D19" s="29" t="s">
        <v>39</v>
      </c>
      <c r="E19" s="28" t="s">
        <v>80</v>
      </c>
      <c r="F19" s="28" t="s">
        <v>129</v>
      </c>
      <c r="G19" s="30">
        <v>10904000012</v>
      </c>
      <c r="H19" s="30">
        <v>466307380</v>
      </c>
      <c r="I19" s="6">
        <v>2</v>
      </c>
      <c r="J19" s="7" t="s">
        <v>229</v>
      </c>
      <c r="K19" s="32"/>
      <c r="L19" s="17">
        <f t="shared" si="0"/>
        <v>0</v>
      </c>
      <c r="M19" s="6"/>
      <c r="N19" s="6"/>
      <c r="O19" s="17"/>
      <c r="P19" s="17"/>
      <c r="Q19" s="23">
        <f t="shared" si="1"/>
        <v>0</v>
      </c>
    </row>
    <row r="20" spans="1:17" x14ac:dyDescent="0.25">
      <c r="A20" s="26" t="s">
        <v>144</v>
      </c>
      <c r="B20" s="28" t="s">
        <v>40</v>
      </c>
      <c r="C20" s="28" t="s">
        <v>38</v>
      </c>
      <c r="D20" s="29" t="s">
        <v>39</v>
      </c>
      <c r="E20" s="28" t="s">
        <v>80</v>
      </c>
      <c r="F20" s="28" t="s">
        <v>130</v>
      </c>
      <c r="G20" s="30">
        <v>10404000026</v>
      </c>
      <c r="H20" s="30">
        <v>466307381</v>
      </c>
      <c r="I20" s="6">
        <v>2</v>
      </c>
      <c r="J20" s="7" t="s">
        <v>229</v>
      </c>
      <c r="K20" s="32"/>
      <c r="L20" s="17">
        <f t="shared" si="0"/>
        <v>0</v>
      </c>
      <c r="M20" s="6"/>
      <c r="N20" s="6"/>
      <c r="O20" s="17"/>
      <c r="P20" s="17"/>
      <c r="Q20" s="23">
        <f t="shared" si="1"/>
        <v>0</v>
      </c>
    </row>
    <row r="21" spans="1:17" x14ac:dyDescent="0.25">
      <c r="A21" s="26" t="s">
        <v>145</v>
      </c>
      <c r="B21" s="28" t="s">
        <v>60</v>
      </c>
      <c r="C21" s="28" t="s">
        <v>61</v>
      </c>
      <c r="D21" s="29" t="s">
        <v>62</v>
      </c>
      <c r="E21" s="28" t="s">
        <v>94</v>
      </c>
      <c r="F21" s="28" t="s">
        <v>194</v>
      </c>
      <c r="G21" s="28">
        <v>10504000006</v>
      </c>
      <c r="H21" s="28">
        <v>466307103</v>
      </c>
      <c r="I21" s="6">
        <v>2</v>
      </c>
      <c r="J21" s="7" t="s">
        <v>229</v>
      </c>
      <c r="K21" s="32"/>
      <c r="L21" s="17">
        <f t="shared" si="0"/>
        <v>0</v>
      </c>
      <c r="M21" s="6"/>
      <c r="N21" s="6"/>
      <c r="O21" s="17"/>
      <c r="P21" s="17"/>
      <c r="Q21" s="23">
        <f t="shared" si="1"/>
        <v>0</v>
      </c>
    </row>
    <row r="22" spans="1:17" x14ac:dyDescent="0.25">
      <c r="A22" s="26" t="s">
        <v>146</v>
      </c>
      <c r="B22" s="28" t="s">
        <v>60</v>
      </c>
      <c r="C22" s="28" t="s">
        <v>61</v>
      </c>
      <c r="D22" s="29" t="s">
        <v>62</v>
      </c>
      <c r="E22" s="28" t="s">
        <v>94</v>
      </c>
      <c r="F22" s="28" t="s">
        <v>193</v>
      </c>
      <c r="G22" s="28">
        <v>10504000006</v>
      </c>
      <c r="H22" s="28">
        <v>466307303</v>
      </c>
      <c r="I22" s="6">
        <v>2</v>
      </c>
      <c r="J22" s="7" t="s">
        <v>229</v>
      </c>
      <c r="K22" s="32"/>
      <c r="L22" s="17">
        <f t="shared" si="0"/>
        <v>0</v>
      </c>
      <c r="M22" s="6"/>
      <c r="N22" s="6"/>
      <c r="O22" s="17"/>
      <c r="P22" s="17"/>
      <c r="Q22" s="23">
        <f t="shared" si="1"/>
        <v>0</v>
      </c>
    </row>
    <row r="23" spans="1:17" x14ac:dyDescent="0.25">
      <c r="A23" s="26" t="s">
        <v>147</v>
      </c>
      <c r="B23" s="28" t="s">
        <v>67</v>
      </c>
      <c r="C23" s="28" t="s">
        <v>68</v>
      </c>
      <c r="D23" s="29" t="s">
        <v>69</v>
      </c>
      <c r="E23" s="28" t="s">
        <v>70</v>
      </c>
      <c r="F23" s="28" t="s">
        <v>4</v>
      </c>
      <c r="G23" s="28">
        <v>10040000011</v>
      </c>
      <c r="H23" s="28">
        <v>466307109</v>
      </c>
      <c r="I23" s="6">
        <v>2</v>
      </c>
      <c r="J23" s="7" t="s">
        <v>229</v>
      </c>
      <c r="K23" s="32"/>
      <c r="L23" s="17">
        <f t="shared" si="0"/>
        <v>0</v>
      </c>
      <c r="M23" s="6"/>
      <c r="N23" s="6"/>
      <c r="O23" s="17"/>
      <c r="P23" s="17"/>
      <c r="Q23" s="23">
        <f t="shared" si="1"/>
        <v>0</v>
      </c>
    </row>
    <row r="24" spans="1:17" x14ac:dyDescent="0.25">
      <c r="A24" s="26" t="s">
        <v>148</v>
      </c>
      <c r="B24" s="28" t="s">
        <v>215</v>
      </c>
      <c r="C24" s="28" t="s">
        <v>53</v>
      </c>
      <c r="D24" s="29" t="s">
        <v>54</v>
      </c>
      <c r="E24" s="28" t="s">
        <v>55</v>
      </c>
      <c r="F24" s="28" t="s">
        <v>49</v>
      </c>
      <c r="G24" s="28">
        <v>10504000013</v>
      </c>
      <c r="H24" s="28">
        <v>466307111</v>
      </c>
      <c r="I24" s="6">
        <v>2</v>
      </c>
      <c r="J24" s="7" t="s">
        <v>229</v>
      </c>
      <c r="K24" s="32"/>
      <c r="L24" s="17">
        <f t="shared" si="0"/>
        <v>0</v>
      </c>
      <c r="M24" s="6">
        <v>4</v>
      </c>
      <c r="N24" s="7" t="s">
        <v>230</v>
      </c>
      <c r="O24" s="32"/>
      <c r="P24" s="17">
        <f t="shared" ref="P24:P31" si="2">M24*O24</f>
        <v>0</v>
      </c>
      <c r="Q24" s="23">
        <f t="shared" si="1"/>
        <v>0</v>
      </c>
    </row>
    <row r="25" spans="1:17" x14ac:dyDescent="0.25">
      <c r="A25" s="26" t="s">
        <v>149</v>
      </c>
      <c r="B25" s="28" t="s">
        <v>8</v>
      </c>
      <c r="C25" s="28" t="s">
        <v>9</v>
      </c>
      <c r="D25" s="29" t="s">
        <v>10</v>
      </c>
      <c r="E25" s="28" t="s">
        <v>11</v>
      </c>
      <c r="F25" s="28" t="s">
        <v>4</v>
      </c>
      <c r="G25" s="28">
        <v>10504000017</v>
      </c>
      <c r="H25" s="28">
        <v>466307116</v>
      </c>
      <c r="I25" s="6">
        <v>2</v>
      </c>
      <c r="J25" s="7" t="s">
        <v>229</v>
      </c>
      <c r="K25" s="32"/>
      <c r="L25" s="17">
        <f t="shared" si="0"/>
        <v>0</v>
      </c>
      <c r="M25" s="6">
        <v>4</v>
      </c>
      <c r="N25" s="7" t="s">
        <v>230</v>
      </c>
      <c r="O25" s="32"/>
      <c r="P25" s="17">
        <f t="shared" si="2"/>
        <v>0</v>
      </c>
      <c r="Q25" s="23">
        <f t="shared" si="1"/>
        <v>0</v>
      </c>
    </row>
    <row r="26" spans="1:17" ht="25.5" x14ac:dyDescent="0.25">
      <c r="A26" s="26" t="s">
        <v>150</v>
      </c>
      <c r="B26" s="28" t="s">
        <v>8</v>
      </c>
      <c r="C26" s="28" t="s">
        <v>9</v>
      </c>
      <c r="D26" s="29" t="s">
        <v>87</v>
      </c>
      <c r="E26" s="28" t="s">
        <v>11</v>
      </c>
      <c r="F26" s="28" t="s">
        <v>199</v>
      </c>
      <c r="G26" s="28">
        <v>10104000017</v>
      </c>
      <c r="H26" s="28">
        <v>466307115</v>
      </c>
      <c r="I26" s="6">
        <v>2</v>
      </c>
      <c r="J26" s="7" t="s">
        <v>229</v>
      </c>
      <c r="K26" s="32"/>
      <c r="L26" s="17">
        <f t="shared" si="0"/>
        <v>0</v>
      </c>
      <c r="M26" s="6">
        <v>4</v>
      </c>
      <c r="N26" s="7" t="s">
        <v>230</v>
      </c>
      <c r="O26" s="32"/>
      <c r="P26" s="17">
        <f t="shared" si="2"/>
        <v>0</v>
      </c>
      <c r="Q26" s="23">
        <f t="shared" si="1"/>
        <v>0</v>
      </c>
    </row>
    <row r="27" spans="1:17" x14ac:dyDescent="0.25">
      <c r="A27" s="26" t="s">
        <v>151</v>
      </c>
      <c r="B27" s="28" t="s">
        <v>8</v>
      </c>
      <c r="C27" s="28" t="s">
        <v>9</v>
      </c>
      <c r="D27" s="29" t="s">
        <v>88</v>
      </c>
      <c r="E27" s="28" t="s">
        <v>11</v>
      </c>
      <c r="F27" s="28" t="s">
        <v>90</v>
      </c>
      <c r="G27" s="28">
        <v>10104000016</v>
      </c>
      <c r="H27" s="28">
        <v>466307316</v>
      </c>
      <c r="I27" s="6">
        <v>2</v>
      </c>
      <c r="J27" s="7" t="s">
        <v>229</v>
      </c>
      <c r="K27" s="32"/>
      <c r="L27" s="17">
        <f t="shared" si="0"/>
        <v>0</v>
      </c>
      <c r="M27" s="6">
        <v>4</v>
      </c>
      <c r="N27" s="7" t="s">
        <v>230</v>
      </c>
      <c r="O27" s="32"/>
      <c r="P27" s="17">
        <f t="shared" si="2"/>
        <v>0</v>
      </c>
      <c r="Q27" s="23">
        <f t="shared" si="1"/>
        <v>0</v>
      </c>
    </row>
    <row r="28" spans="1:17" s="9" customFormat="1" x14ac:dyDescent="0.25">
      <c r="A28" s="26" t="s">
        <v>152</v>
      </c>
      <c r="B28" s="28" t="s">
        <v>8</v>
      </c>
      <c r="C28" s="28" t="s">
        <v>9</v>
      </c>
      <c r="D28" s="29" t="s">
        <v>89</v>
      </c>
      <c r="E28" s="28" t="s">
        <v>11</v>
      </c>
      <c r="F28" s="28" t="s">
        <v>91</v>
      </c>
      <c r="G28" s="28">
        <v>10204000011</v>
      </c>
      <c r="H28" s="28">
        <v>466307316</v>
      </c>
      <c r="I28" s="6">
        <v>2</v>
      </c>
      <c r="J28" s="7" t="s">
        <v>229</v>
      </c>
      <c r="K28" s="32"/>
      <c r="L28" s="17">
        <f t="shared" si="0"/>
        <v>0</v>
      </c>
      <c r="M28" s="6">
        <v>4</v>
      </c>
      <c r="N28" s="7" t="s">
        <v>230</v>
      </c>
      <c r="O28" s="32"/>
      <c r="P28" s="17">
        <f t="shared" si="2"/>
        <v>0</v>
      </c>
      <c r="Q28" s="23">
        <f t="shared" si="1"/>
        <v>0</v>
      </c>
    </row>
    <row r="29" spans="1:17" x14ac:dyDescent="0.25">
      <c r="A29" s="26" t="s">
        <v>153</v>
      </c>
      <c r="B29" s="28" t="s">
        <v>48</v>
      </c>
      <c r="C29" s="28" t="s">
        <v>50</v>
      </c>
      <c r="D29" s="29" t="s">
        <v>51</v>
      </c>
      <c r="E29" s="28" t="s">
        <v>52</v>
      </c>
      <c r="F29" s="28" t="s">
        <v>49</v>
      </c>
      <c r="G29" s="28">
        <v>10504000019</v>
      </c>
      <c r="H29" s="28">
        <v>466307118</v>
      </c>
      <c r="I29" s="6">
        <v>2</v>
      </c>
      <c r="J29" s="7" t="s">
        <v>229</v>
      </c>
      <c r="K29" s="32"/>
      <c r="L29" s="17">
        <f t="shared" si="0"/>
        <v>0</v>
      </c>
      <c r="M29" s="6">
        <v>4</v>
      </c>
      <c r="N29" s="7" t="s">
        <v>230</v>
      </c>
      <c r="O29" s="32"/>
      <c r="P29" s="17">
        <f t="shared" si="2"/>
        <v>0</v>
      </c>
      <c r="Q29" s="23">
        <f t="shared" si="1"/>
        <v>0</v>
      </c>
    </row>
    <row r="30" spans="1:17" x14ac:dyDescent="0.25">
      <c r="A30" s="26" t="s">
        <v>154</v>
      </c>
      <c r="B30" s="28" t="s">
        <v>56</v>
      </c>
      <c r="C30" s="28" t="s">
        <v>57</v>
      </c>
      <c r="D30" s="29" t="s">
        <v>58</v>
      </c>
      <c r="E30" s="28" t="s">
        <v>59</v>
      </c>
      <c r="F30" s="28" t="s">
        <v>18</v>
      </c>
      <c r="G30" s="28">
        <v>10504000018</v>
      </c>
      <c r="H30" s="28">
        <v>466307117</v>
      </c>
      <c r="I30" s="6">
        <v>2</v>
      </c>
      <c r="J30" s="7" t="s">
        <v>229</v>
      </c>
      <c r="K30" s="32"/>
      <c r="L30" s="17">
        <f t="shared" si="0"/>
        <v>0</v>
      </c>
      <c r="M30" s="6">
        <v>4</v>
      </c>
      <c r="N30" s="7" t="s">
        <v>230</v>
      </c>
      <c r="O30" s="32"/>
      <c r="P30" s="17">
        <f t="shared" si="2"/>
        <v>0</v>
      </c>
      <c r="Q30" s="23">
        <f t="shared" si="1"/>
        <v>0</v>
      </c>
    </row>
    <row r="31" spans="1:17" x14ac:dyDescent="0.25">
      <c r="A31" s="26" t="s">
        <v>155</v>
      </c>
      <c r="B31" s="28" t="s">
        <v>41</v>
      </c>
      <c r="C31" s="28" t="s">
        <v>42</v>
      </c>
      <c r="D31" s="29" t="s">
        <v>43</v>
      </c>
      <c r="E31" s="28" t="s">
        <v>44</v>
      </c>
      <c r="F31" s="28" t="s">
        <v>4</v>
      </c>
      <c r="G31" s="28">
        <v>10504000021</v>
      </c>
      <c r="H31" s="28">
        <v>466307120</v>
      </c>
      <c r="I31" s="6">
        <v>2</v>
      </c>
      <c r="J31" s="7" t="s">
        <v>229</v>
      </c>
      <c r="K31" s="32"/>
      <c r="L31" s="17">
        <f t="shared" si="0"/>
        <v>0</v>
      </c>
      <c r="M31" s="6">
        <v>4</v>
      </c>
      <c r="N31" s="7" t="s">
        <v>230</v>
      </c>
      <c r="O31" s="32"/>
      <c r="P31" s="17">
        <f t="shared" si="2"/>
        <v>0</v>
      </c>
      <c r="Q31" s="23">
        <f t="shared" si="1"/>
        <v>0</v>
      </c>
    </row>
    <row r="32" spans="1:17" x14ac:dyDescent="0.25">
      <c r="A32" s="26" t="s">
        <v>156</v>
      </c>
      <c r="B32" s="28" t="s">
        <v>41</v>
      </c>
      <c r="C32" s="28" t="s">
        <v>42</v>
      </c>
      <c r="D32" s="29" t="s">
        <v>43</v>
      </c>
      <c r="E32" s="28" t="s">
        <v>44</v>
      </c>
      <c r="F32" s="28" t="s">
        <v>117</v>
      </c>
      <c r="G32" s="28">
        <v>10404000007</v>
      </c>
      <c r="H32" s="28">
        <v>466307319</v>
      </c>
      <c r="I32" s="6">
        <v>2</v>
      </c>
      <c r="J32" s="7" t="s">
        <v>229</v>
      </c>
      <c r="K32" s="32"/>
      <c r="L32" s="17">
        <f t="shared" si="0"/>
        <v>0</v>
      </c>
      <c r="M32" s="6"/>
      <c r="N32" s="6"/>
      <c r="O32" s="17"/>
      <c r="P32" s="17"/>
      <c r="Q32" s="23">
        <f t="shared" si="1"/>
        <v>0</v>
      </c>
    </row>
    <row r="33" spans="1:17" x14ac:dyDescent="0.25">
      <c r="A33" s="26" t="s">
        <v>157</v>
      </c>
      <c r="B33" s="28" t="s">
        <v>41</v>
      </c>
      <c r="C33" s="28" t="s">
        <v>42</v>
      </c>
      <c r="D33" s="29" t="s">
        <v>43</v>
      </c>
      <c r="E33" s="28" t="s">
        <v>44</v>
      </c>
      <c r="F33" s="31" t="s">
        <v>196</v>
      </c>
      <c r="G33" s="28">
        <v>10204000016</v>
      </c>
      <c r="H33" s="28">
        <v>466307322</v>
      </c>
      <c r="I33" s="6">
        <v>2</v>
      </c>
      <c r="J33" s="7" t="s">
        <v>229</v>
      </c>
      <c r="K33" s="33"/>
      <c r="L33" s="17">
        <f t="shared" si="0"/>
        <v>0</v>
      </c>
      <c r="M33" s="6"/>
      <c r="N33" s="6"/>
      <c r="O33" s="18"/>
      <c r="P33" s="18"/>
      <c r="Q33" s="23">
        <f t="shared" si="1"/>
        <v>0</v>
      </c>
    </row>
    <row r="34" spans="1:17" x14ac:dyDescent="0.25">
      <c r="A34" s="26" t="s">
        <v>158</v>
      </c>
      <c r="B34" s="28" t="s">
        <v>41</v>
      </c>
      <c r="C34" s="28" t="s">
        <v>42</v>
      </c>
      <c r="D34" s="29" t="s">
        <v>43</v>
      </c>
      <c r="E34" s="28" t="s">
        <v>44</v>
      </c>
      <c r="F34" s="31" t="s">
        <v>196</v>
      </c>
      <c r="G34" s="28">
        <v>10204000041</v>
      </c>
      <c r="H34" s="28">
        <v>466307325</v>
      </c>
      <c r="I34" s="6">
        <v>2</v>
      </c>
      <c r="J34" s="7" t="s">
        <v>229</v>
      </c>
      <c r="K34" s="33"/>
      <c r="L34" s="17">
        <f t="shared" si="0"/>
        <v>0</v>
      </c>
      <c r="M34" s="6"/>
      <c r="N34" s="6"/>
      <c r="O34" s="18"/>
      <c r="P34" s="18"/>
      <c r="Q34" s="23">
        <f t="shared" si="1"/>
        <v>0</v>
      </c>
    </row>
    <row r="35" spans="1:17" ht="25.5" x14ac:dyDescent="0.25">
      <c r="A35" s="26" t="s">
        <v>159</v>
      </c>
      <c r="B35" s="28" t="str">
        <f>$B$32</f>
        <v>RD Jarocin</v>
      </c>
      <c r="C35" s="28" t="str">
        <f>$C$32</f>
        <v>Jarocin</v>
      </c>
      <c r="D35" s="29" t="str">
        <f>$D$32</f>
        <v>63-200</v>
      </c>
      <c r="E35" s="28" t="str">
        <f>$E$32</f>
        <v>Batorego 26</v>
      </c>
      <c r="F35" s="31" t="s">
        <v>195</v>
      </c>
      <c r="G35" s="28" t="s">
        <v>110</v>
      </c>
      <c r="H35" s="28">
        <f>$H$32</f>
        <v>466307319</v>
      </c>
      <c r="I35" s="6">
        <v>2</v>
      </c>
      <c r="J35" s="7" t="s">
        <v>229</v>
      </c>
      <c r="K35" s="33"/>
      <c r="L35" s="17">
        <f t="shared" si="0"/>
        <v>0</v>
      </c>
      <c r="M35" s="8"/>
      <c r="N35" s="8"/>
      <c r="O35" s="18"/>
      <c r="P35" s="18"/>
      <c r="Q35" s="23">
        <f t="shared" si="1"/>
        <v>0</v>
      </c>
    </row>
    <row r="36" spans="1:17" x14ac:dyDescent="0.25">
      <c r="A36" s="26" t="s">
        <v>160</v>
      </c>
      <c r="B36" s="28" t="s">
        <v>41</v>
      </c>
      <c r="C36" s="28" t="s">
        <v>42</v>
      </c>
      <c r="D36" s="29" t="s">
        <v>43</v>
      </c>
      <c r="E36" s="28" t="s">
        <v>44</v>
      </c>
      <c r="F36" s="28" t="s">
        <v>118</v>
      </c>
      <c r="G36" s="28">
        <v>10304000001</v>
      </c>
      <c r="H36" s="28">
        <v>466307318</v>
      </c>
      <c r="I36" s="6">
        <v>2</v>
      </c>
      <c r="J36" s="7" t="s">
        <v>229</v>
      </c>
      <c r="K36" s="32"/>
      <c r="L36" s="17">
        <f t="shared" si="0"/>
        <v>0</v>
      </c>
      <c r="M36" s="6"/>
      <c r="N36" s="6"/>
      <c r="O36" s="17"/>
      <c r="P36" s="17"/>
      <c r="Q36" s="23">
        <f t="shared" si="1"/>
        <v>0</v>
      </c>
    </row>
    <row r="37" spans="1:17" x14ac:dyDescent="0.25">
      <c r="A37" s="26" t="s">
        <v>161</v>
      </c>
      <c r="B37" s="28" t="s">
        <v>45</v>
      </c>
      <c r="C37" s="28" t="s">
        <v>42</v>
      </c>
      <c r="D37" s="29" t="s">
        <v>43</v>
      </c>
      <c r="E37" s="28" t="s">
        <v>47</v>
      </c>
      <c r="F37" s="28" t="s">
        <v>46</v>
      </c>
      <c r="G37" s="28">
        <v>10504000026</v>
      </c>
      <c r="H37" s="28">
        <v>466307125</v>
      </c>
      <c r="I37" s="6">
        <v>2</v>
      </c>
      <c r="J37" s="7" t="s">
        <v>229</v>
      </c>
      <c r="K37" s="32"/>
      <c r="L37" s="17">
        <f t="shared" si="0"/>
        <v>0</v>
      </c>
      <c r="M37" s="6"/>
      <c r="N37" s="6"/>
      <c r="O37" s="17"/>
      <c r="P37" s="17"/>
      <c r="Q37" s="23">
        <f t="shared" si="1"/>
        <v>0</v>
      </c>
    </row>
    <row r="38" spans="1:17" ht="25.5" x14ac:dyDescent="0.25">
      <c r="A38" s="26" t="s">
        <v>162</v>
      </c>
      <c r="B38" s="28" t="s">
        <v>221</v>
      </c>
      <c r="C38" s="28" t="s">
        <v>31</v>
      </c>
      <c r="D38" s="29" t="s">
        <v>32</v>
      </c>
      <c r="E38" s="28" t="s">
        <v>33</v>
      </c>
      <c r="F38" s="28" t="s">
        <v>211</v>
      </c>
      <c r="G38" s="28">
        <v>10504000023</v>
      </c>
      <c r="H38" s="28">
        <v>466307122</v>
      </c>
      <c r="I38" s="6">
        <v>2</v>
      </c>
      <c r="J38" s="7" t="s">
        <v>229</v>
      </c>
      <c r="K38" s="32"/>
      <c r="L38" s="17">
        <f t="shared" si="0"/>
        <v>0</v>
      </c>
      <c r="M38" s="6">
        <v>4</v>
      </c>
      <c r="N38" s="7" t="s">
        <v>230</v>
      </c>
      <c r="O38" s="32"/>
      <c r="P38" s="17">
        <f>M38*O38</f>
        <v>0</v>
      </c>
      <c r="Q38" s="23">
        <f t="shared" si="1"/>
        <v>0</v>
      </c>
    </row>
    <row r="39" spans="1:17" x14ac:dyDescent="0.25">
      <c r="A39" s="26" t="s">
        <v>163</v>
      </c>
      <c r="B39" s="28" t="s">
        <v>221</v>
      </c>
      <c r="C39" s="28" t="s">
        <v>31</v>
      </c>
      <c r="D39" s="29" t="s">
        <v>32</v>
      </c>
      <c r="E39" s="28" t="s">
        <v>33</v>
      </c>
      <c r="F39" s="28" t="s">
        <v>197</v>
      </c>
      <c r="G39" s="28">
        <v>10104000058</v>
      </c>
      <c r="H39" s="28">
        <v>466307324</v>
      </c>
      <c r="I39" s="6">
        <v>2</v>
      </c>
      <c r="J39" s="7" t="s">
        <v>229</v>
      </c>
      <c r="K39" s="32"/>
      <c r="L39" s="17">
        <f t="shared" si="0"/>
        <v>0</v>
      </c>
      <c r="M39" s="6"/>
      <c r="N39" s="6"/>
      <c r="O39" s="17"/>
      <c r="P39" s="17"/>
      <c r="Q39" s="23">
        <f t="shared" si="1"/>
        <v>0</v>
      </c>
    </row>
    <row r="40" spans="1:17" x14ac:dyDescent="0.25">
      <c r="A40" s="26" t="s">
        <v>164</v>
      </c>
      <c r="B40" s="28" t="s">
        <v>221</v>
      </c>
      <c r="C40" s="28" t="s">
        <v>31</v>
      </c>
      <c r="D40" s="29" t="s">
        <v>32</v>
      </c>
      <c r="E40" s="28" t="s">
        <v>33</v>
      </c>
      <c r="F40" s="28" t="s">
        <v>114</v>
      </c>
      <c r="G40" s="28">
        <v>10204000036</v>
      </c>
      <c r="H40" s="28">
        <v>466307324</v>
      </c>
      <c r="I40" s="6">
        <v>2</v>
      </c>
      <c r="J40" s="7" t="s">
        <v>229</v>
      </c>
      <c r="K40" s="33"/>
      <c r="L40" s="17">
        <f t="shared" si="0"/>
        <v>0</v>
      </c>
      <c r="M40" s="6"/>
      <c r="N40" s="6"/>
      <c r="O40" s="18"/>
      <c r="P40" s="18"/>
      <c r="Q40" s="23">
        <f t="shared" si="1"/>
        <v>0</v>
      </c>
    </row>
    <row r="41" spans="1:17" x14ac:dyDescent="0.25">
      <c r="A41" s="26" t="s">
        <v>165</v>
      </c>
      <c r="B41" s="28" t="s">
        <v>221</v>
      </c>
      <c r="C41" s="28" t="s">
        <v>31</v>
      </c>
      <c r="D41" s="29" t="s">
        <v>32</v>
      </c>
      <c r="E41" s="28" t="s">
        <v>33</v>
      </c>
      <c r="F41" s="28" t="s">
        <v>114</v>
      </c>
      <c r="G41" s="28">
        <v>10204000036</v>
      </c>
      <c r="H41" s="28">
        <v>466307324</v>
      </c>
      <c r="I41" s="6">
        <v>2</v>
      </c>
      <c r="J41" s="7" t="s">
        <v>229</v>
      </c>
      <c r="K41" s="33"/>
      <c r="L41" s="17">
        <f t="shared" si="0"/>
        <v>0</v>
      </c>
      <c r="M41" s="6"/>
      <c r="N41" s="6"/>
      <c r="O41" s="18"/>
      <c r="P41" s="18"/>
      <c r="Q41" s="23">
        <f t="shared" si="1"/>
        <v>0</v>
      </c>
    </row>
    <row r="42" spans="1:17" ht="25.5" x14ac:dyDescent="0.25">
      <c r="A42" s="26" t="s">
        <v>166</v>
      </c>
      <c r="B42" s="28" t="s">
        <v>220</v>
      </c>
      <c r="C42" s="28" t="s">
        <v>34</v>
      </c>
      <c r="D42" s="29" t="s">
        <v>35</v>
      </c>
      <c r="E42" s="28" t="s">
        <v>36</v>
      </c>
      <c r="F42" s="28" t="s">
        <v>212</v>
      </c>
      <c r="G42" s="28">
        <v>10504000022</v>
      </c>
      <c r="H42" s="28">
        <v>466307121</v>
      </c>
      <c r="I42" s="6">
        <v>2</v>
      </c>
      <c r="J42" s="7" t="s">
        <v>229</v>
      </c>
      <c r="K42" s="32"/>
      <c r="L42" s="17">
        <f t="shared" si="0"/>
        <v>0</v>
      </c>
      <c r="M42" s="6">
        <v>4</v>
      </c>
      <c r="N42" s="7" t="s">
        <v>230</v>
      </c>
      <c r="O42" s="32"/>
      <c r="P42" s="17">
        <f>M42*O42</f>
        <v>0</v>
      </c>
      <c r="Q42" s="23">
        <f t="shared" si="1"/>
        <v>0</v>
      </c>
    </row>
    <row r="43" spans="1:17" x14ac:dyDescent="0.25">
      <c r="A43" s="26" t="s">
        <v>167</v>
      </c>
      <c r="B43" s="28" t="s">
        <v>220</v>
      </c>
      <c r="C43" s="28" t="s">
        <v>34</v>
      </c>
      <c r="D43" s="29" t="s">
        <v>35</v>
      </c>
      <c r="E43" s="28" t="s">
        <v>36</v>
      </c>
      <c r="F43" s="28" t="s">
        <v>119</v>
      </c>
      <c r="G43" s="28">
        <v>10104000057</v>
      </c>
      <c r="H43" s="28">
        <v>466307121</v>
      </c>
      <c r="I43" s="6">
        <v>2</v>
      </c>
      <c r="J43" s="7" t="s">
        <v>229</v>
      </c>
      <c r="K43" s="32"/>
      <c r="L43" s="17">
        <f t="shared" si="0"/>
        <v>0</v>
      </c>
      <c r="M43" s="6"/>
      <c r="N43" s="6"/>
      <c r="O43" s="17"/>
      <c r="P43" s="17"/>
      <c r="Q43" s="23">
        <f t="shared" si="1"/>
        <v>0</v>
      </c>
    </row>
    <row r="44" spans="1:17" x14ac:dyDescent="0.25">
      <c r="A44" s="26" t="s">
        <v>168</v>
      </c>
      <c r="B44" s="28" t="s">
        <v>220</v>
      </c>
      <c r="C44" s="28" t="s">
        <v>34</v>
      </c>
      <c r="D44" s="29" t="s">
        <v>35</v>
      </c>
      <c r="E44" s="28" t="s">
        <v>36</v>
      </c>
      <c r="F44" s="28" t="s">
        <v>120</v>
      </c>
      <c r="G44" s="28">
        <v>10104000059</v>
      </c>
      <c r="H44" s="28">
        <v>466307121</v>
      </c>
      <c r="I44" s="6">
        <v>2</v>
      </c>
      <c r="J44" s="7" t="s">
        <v>229</v>
      </c>
      <c r="K44" s="32"/>
      <c r="L44" s="17">
        <f t="shared" si="0"/>
        <v>0</v>
      </c>
      <c r="M44" s="6"/>
      <c r="N44" s="7"/>
      <c r="O44" s="7"/>
      <c r="P44" s="17"/>
      <c r="Q44" s="23">
        <f t="shared" si="1"/>
        <v>0</v>
      </c>
    </row>
    <row r="45" spans="1:17" x14ac:dyDescent="0.25">
      <c r="A45" s="26" t="s">
        <v>233</v>
      </c>
      <c r="B45" s="28" t="s">
        <v>220</v>
      </c>
      <c r="C45" s="28" t="s">
        <v>34</v>
      </c>
      <c r="D45" s="29" t="s">
        <v>35</v>
      </c>
      <c r="E45" s="28" t="s">
        <v>36</v>
      </c>
      <c r="F45" s="28" t="s">
        <v>198</v>
      </c>
      <c r="G45" s="28">
        <v>10404000028</v>
      </c>
      <c r="H45" s="28">
        <v>466307121</v>
      </c>
      <c r="I45" s="6">
        <v>2</v>
      </c>
      <c r="J45" s="7" t="s">
        <v>229</v>
      </c>
      <c r="K45" s="33"/>
      <c r="L45" s="17">
        <f t="shared" si="0"/>
        <v>0</v>
      </c>
      <c r="M45" s="6"/>
      <c r="N45" s="6"/>
      <c r="O45" s="18"/>
      <c r="P45" s="18"/>
      <c r="Q45" s="23">
        <f t="shared" si="1"/>
        <v>0</v>
      </c>
    </row>
    <row r="46" spans="1:17" x14ac:dyDescent="0.25">
      <c r="A46" s="26" t="s">
        <v>169</v>
      </c>
      <c r="B46" s="28" t="s">
        <v>3</v>
      </c>
      <c r="C46" s="28" t="s">
        <v>5</v>
      </c>
      <c r="D46" s="29" t="s">
        <v>6</v>
      </c>
      <c r="E46" s="28" t="s">
        <v>7</v>
      </c>
      <c r="F46" s="28" t="s">
        <v>4</v>
      </c>
      <c r="G46" s="28">
        <v>10504000027</v>
      </c>
      <c r="H46" s="28">
        <v>466307127</v>
      </c>
      <c r="I46" s="6">
        <v>2</v>
      </c>
      <c r="J46" s="7" t="s">
        <v>229</v>
      </c>
      <c r="K46" s="32"/>
      <c r="L46" s="17">
        <f t="shared" si="0"/>
        <v>0</v>
      </c>
      <c r="M46" s="6"/>
      <c r="N46" s="6"/>
      <c r="O46" s="17"/>
      <c r="P46" s="17"/>
      <c r="Q46" s="23">
        <f t="shared" si="1"/>
        <v>0</v>
      </c>
    </row>
    <row r="47" spans="1:17" x14ac:dyDescent="0.25">
      <c r="A47" s="26" t="s">
        <v>170</v>
      </c>
      <c r="B47" s="28" t="s">
        <v>3</v>
      </c>
      <c r="C47" s="28" t="s">
        <v>5</v>
      </c>
      <c r="D47" s="29" t="s">
        <v>6</v>
      </c>
      <c r="E47" s="28" t="s">
        <v>7</v>
      </c>
      <c r="F47" s="28" t="s">
        <v>82</v>
      </c>
      <c r="G47" s="28">
        <v>10104000021</v>
      </c>
      <c r="H47" s="28">
        <v>466307338</v>
      </c>
      <c r="I47" s="6">
        <v>2</v>
      </c>
      <c r="J47" s="7" t="s">
        <v>229</v>
      </c>
      <c r="K47" s="32"/>
      <c r="L47" s="17">
        <f t="shared" si="0"/>
        <v>0</v>
      </c>
      <c r="M47" s="6"/>
      <c r="N47" s="6"/>
      <c r="O47" s="17"/>
      <c r="P47" s="17"/>
      <c r="Q47" s="23">
        <f t="shared" si="1"/>
        <v>0</v>
      </c>
    </row>
    <row r="48" spans="1:17" x14ac:dyDescent="0.25">
      <c r="A48" s="26" t="s">
        <v>171</v>
      </c>
      <c r="B48" s="28" t="s">
        <v>3</v>
      </c>
      <c r="C48" s="28" t="s">
        <v>5</v>
      </c>
      <c r="D48" s="29" t="s">
        <v>6</v>
      </c>
      <c r="E48" s="28" t="s">
        <v>7</v>
      </c>
      <c r="F48" s="28" t="s">
        <v>83</v>
      </c>
      <c r="G48" s="28">
        <v>10404000009</v>
      </c>
      <c r="H48" s="28">
        <v>466307328</v>
      </c>
      <c r="I48" s="6">
        <v>2</v>
      </c>
      <c r="J48" s="7" t="s">
        <v>229</v>
      </c>
      <c r="K48" s="32"/>
      <c r="L48" s="17">
        <f t="shared" si="0"/>
        <v>0</v>
      </c>
      <c r="M48" s="6"/>
      <c r="N48" s="6"/>
      <c r="O48" s="17"/>
      <c r="P48" s="17"/>
      <c r="Q48" s="23">
        <f t="shared" si="1"/>
        <v>0</v>
      </c>
    </row>
    <row r="49" spans="1:17" x14ac:dyDescent="0.25">
      <c r="A49" s="26" t="s">
        <v>172</v>
      </c>
      <c r="B49" s="28" t="s">
        <v>3</v>
      </c>
      <c r="C49" s="28" t="s">
        <v>5</v>
      </c>
      <c r="D49" s="29" t="s">
        <v>6</v>
      </c>
      <c r="E49" s="28" t="s">
        <v>7</v>
      </c>
      <c r="F49" s="28" t="s">
        <v>84</v>
      </c>
      <c r="G49" s="28">
        <v>10404000010</v>
      </c>
      <c r="H49" s="28">
        <v>466307329</v>
      </c>
      <c r="I49" s="6">
        <v>2</v>
      </c>
      <c r="J49" s="7" t="s">
        <v>229</v>
      </c>
      <c r="K49" s="32"/>
      <c r="L49" s="17">
        <f t="shared" si="0"/>
        <v>0</v>
      </c>
      <c r="M49" s="6"/>
      <c r="N49" s="6"/>
      <c r="O49" s="17"/>
      <c r="P49" s="17"/>
      <c r="Q49" s="23">
        <f t="shared" si="1"/>
        <v>0</v>
      </c>
    </row>
    <row r="50" spans="1:17" x14ac:dyDescent="0.25">
      <c r="A50" s="26" t="s">
        <v>173</v>
      </c>
      <c r="B50" s="28" t="s">
        <v>3</v>
      </c>
      <c r="C50" s="28" t="s">
        <v>5</v>
      </c>
      <c r="D50" s="29" t="s">
        <v>6</v>
      </c>
      <c r="E50" s="28" t="s">
        <v>7</v>
      </c>
      <c r="F50" s="28" t="s">
        <v>85</v>
      </c>
      <c r="G50" s="28">
        <v>10204000042</v>
      </c>
      <c r="H50" s="28">
        <v>466307339</v>
      </c>
      <c r="I50" s="6">
        <v>2</v>
      </c>
      <c r="J50" s="7" t="s">
        <v>229</v>
      </c>
      <c r="K50" s="32"/>
      <c r="L50" s="17">
        <f t="shared" si="0"/>
        <v>0</v>
      </c>
      <c r="M50" s="6"/>
      <c r="N50" s="6"/>
      <c r="O50" s="17"/>
      <c r="P50" s="17"/>
      <c r="Q50" s="23">
        <f t="shared" si="1"/>
        <v>0</v>
      </c>
    </row>
    <row r="51" spans="1:17" x14ac:dyDescent="0.25">
      <c r="A51" s="26" t="s">
        <v>174</v>
      </c>
      <c r="B51" s="28" t="s">
        <v>3</v>
      </c>
      <c r="C51" s="28" t="s">
        <v>5</v>
      </c>
      <c r="D51" s="29" t="s">
        <v>6</v>
      </c>
      <c r="E51" s="28" t="s">
        <v>7</v>
      </c>
      <c r="F51" s="28" t="s">
        <v>86</v>
      </c>
      <c r="G51" s="28">
        <v>10404000011</v>
      </c>
      <c r="H51" s="28">
        <v>466307331</v>
      </c>
      <c r="I51" s="6">
        <v>2</v>
      </c>
      <c r="J51" s="7" t="s">
        <v>229</v>
      </c>
      <c r="K51" s="32"/>
      <c r="L51" s="17">
        <f t="shared" si="0"/>
        <v>0</v>
      </c>
      <c r="M51" s="6"/>
      <c r="N51" s="6"/>
      <c r="O51" s="17"/>
      <c r="P51" s="17"/>
      <c r="Q51" s="23">
        <f t="shared" si="1"/>
        <v>0</v>
      </c>
    </row>
    <row r="52" spans="1:17" x14ac:dyDescent="0.25">
      <c r="A52" s="26" t="s">
        <v>175</v>
      </c>
      <c r="B52" s="28" t="s">
        <v>17</v>
      </c>
      <c r="C52" s="28" t="s">
        <v>19</v>
      </c>
      <c r="D52" s="29" t="s">
        <v>20</v>
      </c>
      <c r="E52" s="28" t="s">
        <v>21</v>
      </c>
      <c r="F52" s="28" t="s">
        <v>18</v>
      </c>
      <c r="G52" s="28">
        <v>10504000028</v>
      </c>
      <c r="H52" s="28">
        <v>466307128</v>
      </c>
      <c r="I52" s="6">
        <v>2</v>
      </c>
      <c r="J52" s="7" t="s">
        <v>229</v>
      </c>
      <c r="K52" s="32"/>
      <c r="L52" s="17">
        <f t="shared" si="0"/>
        <v>0</v>
      </c>
      <c r="M52" s="6"/>
      <c r="N52" s="6"/>
      <c r="O52" s="17"/>
      <c r="P52" s="17"/>
      <c r="Q52" s="23">
        <f t="shared" si="1"/>
        <v>0</v>
      </c>
    </row>
    <row r="53" spans="1:17" x14ac:dyDescent="0.25">
      <c r="A53" s="26" t="s">
        <v>176</v>
      </c>
      <c r="B53" s="28" t="s">
        <v>17</v>
      </c>
      <c r="C53" s="28" t="s">
        <v>19</v>
      </c>
      <c r="D53" s="29" t="s">
        <v>20</v>
      </c>
      <c r="E53" s="28" t="s">
        <v>21</v>
      </c>
      <c r="F53" s="28" t="s">
        <v>92</v>
      </c>
      <c r="G53" s="28">
        <v>10204000043</v>
      </c>
      <c r="H53" s="28">
        <v>466307340</v>
      </c>
      <c r="I53" s="6">
        <v>2</v>
      </c>
      <c r="J53" s="7" t="s">
        <v>229</v>
      </c>
      <c r="K53" s="32"/>
      <c r="L53" s="17">
        <f t="shared" si="0"/>
        <v>0</v>
      </c>
      <c r="M53" s="6"/>
      <c r="N53" s="6"/>
      <c r="O53" s="17"/>
      <c r="P53" s="17"/>
      <c r="Q53" s="23">
        <f t="shared" si="1"/>
        <v>0</v>
      </c>
    </row>
    <row r="54" spans="1:17" x14ac:dyDescent="0.25">
      <c r="A54" s="26" t="s">
        <v>177</v>
      </c>
      <c r="B54" s="28" t="s">
        <v>71</v>
      </c>
      <c r="C54" s="28" t="s">
        <v>72</v>
      </c>
      <c r="D54" s="29" t="s">
        <v>73</v>
      </c>
      <c r="E54" s="28" t="s">
        <v>74</v>
      </c>
      <c r="F54" s="28" t="s">
        <v>4</v>
      </c>
      <c r="G54" s="28">
        <v>10504000034</v>
      </c>
      <c r="H54" s="28">
        <v>466307135</v>
      </c>
      <c r="I54" s="6">
        <v>2</v>
      </c>
      <c r="J54" s="7" t="s">
        <v>229</v>
      </c>
      <c r="K54" s="32"/>
      <c r="L54" s="17">
        <f t="shared" si="0"/>
        <v>0</v>
      </c>
      <c r="M54" s="6"/>
      <c r="N54" s="6"/>
      <c r="O54" s="17"/>
      <c r="P54" s="17"/>
      <c r="Q54" s="23">
        <f t="shared" si="1"/>
        <v>0</v>
      </c>
    </row>
    <row r="55" spans="1:17" x14ac:dyDescent="0.25">
      <c r="A55" s="26" t="s">
        <v>178</v>
      </c>
      <c r="B55" s="28" t="s">
        <v>71</v>
      </c>
      <c r="C55" s="28" t="s">
        <v>72</v>
      </c>
      <c r="D55" s="29" t="s">
        <v>73</v>
      </c>
      <c r="E55" s="28" t="s">
        <v>74</v>
      </c>
      <c r="F55" s="28" t="s">
        <v>102</v>
      </c>
      <c r="G55" s="28">
        <v>10504000036</v>
      </c>
      <c r="H55" s="28">
        <v>466137137</v>
      </c>
      <c r="I55" s="6">
        <v>2</v>
      </c>
      <c r="J55" s="7" t="s">
        <v>229</v>
      </c>
      <c r="K55" s="32"/>
      <c r="L55" s="17">
        <f t="shared" si="0"/>
        <v>0</v>
      </c>
      <c r="M55" s="6"/>
      <c r="N55" s="6"/>
      <c r="O55" s="17"/>
      <c r="P55" s="17"/>
      <c r="Q55" s="23">
        <f t="shared" si="1"/>
        <v>0</v>
      </c>
    </row>
    <row r="56" spans="1:17" x14ac:dyDescent="0.25">
      <c r="A56" s="26" t="s">
        <v>179</v>
      </c>
      <c r="B56" s="28" t="s">
        <v>71</v>
      </c>
      <c r="C56" s="28" t="s">
        <v>72</v>
      </c>
      <c r="D56" s="29" t="s">
        <v>73</v>
      </c>
      <c r="E56" s="28" t="s">
        <v>74</v>
      </c>
      <c r="F56" s="28" t="s">
        <v>103</v>
      </c>
      <c r="G56" s="28">
        <v>10404000016</v>
      </c>
      <c r="H56" s="28">
        <v>466137345</v>
      </c>
      <c r="I56" s="6">
        <v>2</v>
      </c>
      <c r="J56" s="7" t="s">
        <v>229</v>
      </c>
      <c r="K56" s="32"/>
      <c r="L56" s="17">
        <f t="shared" si="0"/>
        <v>0</v>
      </c>
      <c r="M56" s="6"/>
      <c r="N56" s="6"/>
      <c r="O56" s="17"/>
      <c r="P56" s="17"/>
      <c r="Q56" s="23">
        <f t="shared" si="1"/>
        <v>0</v>
      </c>
    </row>
    <row r="57" spans="1:17" x14ac:dyDescent="0.25">
      <c r="A57" s="26" t="s">
        <v>180</v>
      </c>
      <c r="B57" s="28" t="s">
        <v>71</v>
      </c>
      <c r="C57" s="28" t="s">
        <v>72</v>
      </c>
      <c r="D57" s="29" t="s">
        <v>73</v>
      </c>
      <c r="E57" s="28" t="s">
        <v>74</v>
      </c>
      <c r="F57" s="28" t="s">
        <v>104</v>
      </c>
      <c r="G57" s="28">
        <v>10904000004</v>
      </c>
      <c r="H57" s="28">
        <v>466137341</v>
      </c>
      <c r="I57" s="6">
        <v>2</v>
      </c>
      <c r="J57" s="7" t="s">
        <v>229</v>
      </c>
      <c r="K57" s="32"/>
      <c r="L57" s="17">
        <f t="shared" si="0"/>
        <v>0</v>
      </c>
      <c r="M57" s="6"/>
      <c r="N57" s="6"/>
      <c r="O57" s="17"/>
      <c r="P57" s="17"/>
      <c r="Q57" s="23">
        <f t="shared" si="1"/>
        <v>0</v>
      </c>
    </row>
    <row r="58" spans="1:17" x14ac:dyDescent="0.25">
      <c r="A58" s="26" t="s">
        <v>181</v>
      </c>
      <c r="B58" s="28" t="s">
        <v>71</v>
      </c>
      <c r="C58" s="28" t="s">
        <v>72</v>
      </c>
      <c r="D58" s="29" t="s">
        <v>73</v>
      </c>
      <c r="E58" s="28" t="s">
        <v>74</v>
      </c>
      <c r="F58" s="28" t="s">
        <v>105</v>
      </c>
      <c r="G58" s="28">
        <v>10904000005</v>
      </c>
      <c r="H58" s="28">
        <v>466137342</v>
      </c>
      <c r="I58" s="6">
        <v>2</v>
      </c>
      <c r="J58" s="7" t="s">
        <v>229</v>
      </c>
      <c r="K58" s="32"/>
      <c r="L58" s="17">
        <f t="shared" si="0"/>
        <v>0</v>
      </c>
      <c r="M58" s="6"/>
      <c r="N58" s="6"/>
      <c r="O58" s="17"/>
      <c r="P58" s="17"/>
      <c r="Q58" s="23">
        <f t="shared" si="1"/>
        <v>0</v>
      </c>
    </row>
    <row r="59" spans="1:17" x14ac:dyDescent="0.25">
      <c r="A59" s="26" t="s">
        <v>182</v>
      </c>
      <c r="B59" s="28" t="s">
        <v>71</v>
      </c>
      <c r="C59" s="28" t="s">
        <v>72</v>
      </c>
      <c r="D59" s="29" t="s">
        <v>73</v>
      </c>
      <c r="E59" s="28" t="s">
        <v>74</v>
      </c>
      <c r="F59" s="28" t="s">
        <v>106</v>
      </c>
      <c r="G59" s="28">
        <v>10404000018</v>
      </c>
      <c r="H59" s="28">
        <v>466137346</v>
      </c>
      <c r="I59" s="6">
        <v>2</v>
      </c>
      <c r="J59" s="7" t="s">
        <v>229</v>
      </c>
      <c r="K59" s="32"/>
      <c r="L59" s="17">
        <f t="shared" si="0"/>
        <v>0</v>
      </c>
      <c r="M59" s="6"/>
      <c r="N59" s="6"/>
      <c r="O59" s="17"/>
      <c r="P59" s="17"/>
      <c r="Q59" s="23">
        <f t="shared" si="1"/>
        <v>0</v>
      </c>
    </row>
    <row r="60" spans="1:17" x14ac:dyDescent="0.25">
      <c r="A60" s="26" t="s">
        <v>183</v>
      </c>
      <c r="B60" s="28" t="s">
        <v>71</v>
      </c>
      <c r="C60" s="28" t="s">
        <v>72</v>
      </c>
      <c r="D60" s="29" t="s">
        <v>73</v>
      </c>
      <c r="E60" s="28" t="s">
        <v>74</v>
      </c>
      <c r="F60" s="28" t="s">
        <v>107</v>
      </c>
      <c r="G60" s="28">
        <v>10404000017</v>
      </c>
      <c r="H60" s="28">
        <v>466307346</v>
      </c>
      <c r="I60" s="6">
        <v>2</v>
      </c>
      <c r="J60" s="7" t="s">
        <v>229</v>
      </c>
      <c r="K60" s="32"/>
      <c r="L60" s="17">
        <f t="shared" si="0"/>
        <v>0</v>
      </c>
      <c r="M60" s="6"/>
      <c r="N60" s="6"/>
      <c r="O60" s="17"/>
      <c r="P60" s="17"/>
      <c r="Q60" s="23">
        <f t="shared" si="1"/>
        <v>0</v>
      </c>
    </row>
    <row r="61" spans="1:17" x14ac:dyDescent="0.25">
      <c r="A61" s="26" t="s">
        <v>184</v>
      </c>
      <c r="B61" s="28" t="s">
        <v>219</v>
      </c>
      <c r="C61" s="28" t="s">
        <v>75</v>
      </c>
      <c r="D61" s="29" t="s">
        <v>100</v>
      </c>
      <c r="E61" s="28" t="s">
        <v>76</v>
      </c>
      <c r="F61" s="28" t="s">
        <v>49</v>
      </c>
      <c r="G61" s="28">
        <v>10504000033</v>
      </c>
      <c r="H61" s="28">
        <v>466307134</v>
      </c>
      <c r="I61" s="6">
        <v>2</v>
      </c>
      <c r="J61" s="7" t="s">
        <v>229</v>
      </c>
      <c r="K61" s="32"/>
      <c r="L61" s="17">
        <f t="shared" si="0"/>
        <v>0</v>
      </c>
      <c r="M61" s="6"/>
      <c r="N61" s="6"/>
      <c r="O61" s="17"/>
      <c r="P61" s="17"/>
      <c r="Q61" s="23">
        <f t="shared" si="1"/>
        <v>0</v>
      </c>
    </row>
    <row r="62" spans="1:17" x14ac:dyDescent="0.25">
      <c r="A62" s="26" t="s">
        <v>185</v>
      </c>
      <c r="B62" s="28" t="s">
        <v>63</v>
      </c>
      <c r="C62" s="28" t="s">
        <v>64</v>
      </c>
      <c r="D62" s="29" t="s">
        <v>65</v>
      </c>
      <c r="E62" s="28" t="s">
        <v>66</v>
      </c>
      <c r="F62" s="28" t="s">
        <v>37</v>
      </c>
      <c r="G62" s="28">
        <v>10504000039</v>
      </c>
      <c r="H62" s="28">
        <v>466307141</v>
      </c>
      <c r="I62" s="6">
        <v>2</v>
      </c>
      <c r="J62" s="7" t="s">
        <v>229</v>
      </c>
      <c r="K62" s="32"/>
      <c r="L62" s="17">
        <f t="shared" si="0"/>
        <v>0</v>
      </c>
      <c r="M62" s="6">
        <v>4</v>
      </c>
      <c r="N62" s="7" t="s">
        <v>230</v>
      </c>
      <c r="O62" s="32"/>
      <c r="P62" s="17">
        <f>M62*O62</f>
        <v>0</v>
      </c>
      <c r="Q62" s="23">
        <f t="shared" si="1"/>
        <v>0</v>
      </c>
    </row>
    <row r="63" spans="1:17" x14ac:dyDescent="0.25">
      <c r="A63" s="26" t="s">
        <v>186</v>
      </c>
      <c r="B63" s="28" t="s">
        <v>63</v>
      </c>
      <c r="C63" s="28" t="s">
        <v>64</v>
      </c>
      <c r="D63" s="29" t="s">
        <v>65</v>
      </c>
      <c r="E63" s="28" t="s">
        <v>66</v>
      </c>
      <c r="F63" s="28" t="s">
        <v>99</v>
      </c>
      <c r="G63" s="28">
        <v>10104000053</v>
      </c>
      <c r="H63" s="28">
        <v>466307365</v>
      </c>
      <c r="I63" s="6">
        <v>2</v>
      </c>
      <c r="J63" s="7" t="s">
        <v>229</v>
      </c>
      <c r="K63" s="32"/>
      <c r="L63" s="17">
        <f t="shared" si="0"/>
        <v>0</v>
      </c>
      <c r="M63" s="6"/>
      <c r="N63" s="7"/>
      <c r="O63" s="17"/>
      <c r="P63" s="17"/>
      <c r="Q63" s="23">
        <f t="shared" si="1"/>
        <v>0</v>
      </c>
    </row>
    <row r="64" spans="1:17" s="9" customFormat="1" ht="25.5" x14ac:dyDescent="0.25">
      <c r="A64" s="26" t="s">
        <v>187</v>
      </c>
      <c r="B64" s="28" t="s">
        <v>63</v>
      </c>
      <c r="C64" s="28" t="s">
        <v>64</v>
      </c>
      <c r="D64" s="29" t="s">
        <v>65</v>
      </c>
      <c r="E64" s="28" t="s">
        <v>66</v>
      </c>
      <c r="F64" s="28" t="s">
        <v>227</v>
      </c>
      <c r="G64" s="28">
        <v>10104000052</v>
      </c>
      <c r="H64" s="28">
        <v>466307364</v>
      </c>
      <c r="I64" s="6">
        <v>2</v>
      </c>
      <c r="J64" s="7" t="s">
        <v>229</v>
      </c>
      <c r="K64" s="32"/>
      <c r="L64" s="17">
        <f t="shared" si="0"/>
        <v>0</v>
      </c>
      <c r="M64" s="6"/>
      <c r="N64" s="7"/>
      <c r="O64" s="17"/>
      <c r="P64" s="17"/>
      <c r="Q64" s="23">
        <f t="shared" si="1"/>
        <v>0</v>
      </c>
    </row>
    <row r="65" spans="1:17" x14ac:dyDescent="0.25">
      <c r="A65" s="26" t="s">
        <v>188</v>
      </c>
      <c r="B65" s="28" t="s">
        <v>77</v>
      </c>
      <c r="C65" s="28" t="s">
        <v>78</v>
      </c>
      <c r="D65" s="29" t="s">
        <v>101</v>
      </c>
      <c r="E65" s="28" t="s">
        <v>79</v>
      </c>
      <c r="F65" s="28" t="s">
        <v>49</v>
      </c>
      <c r="G65" s="28">
        <v>10104000051</v>
      </c>
      <c r="H65" s="28">
        <v>466307143</v>
      </c>
      <c r="I65" s="6">
        <v>2</v>
      </c>
      <c r="J65" s="7" t="s">
        <v>229</v>
      </c>
      <c r="K65" s="32"/>
      <c r="L65" s="17">
        <f t="shared" si="0"/>
        <v>0</v>
      </c>
      <c r="M65" s="6"/>
      <c r="N65" s="6"/>
      <c r="O65" s="17"/>
      <c r="P65" s="17"/>
      <c r="Q65" s="23">
        <f t="shared" si="1"/>
        <v>0</v>
      </c>
    </row>
    <row r="66" spans="1:17" x14ac:dyDescent="0.25">
      <c r="A66" s="26" t="s">
        <v>189</v>
      </c>
      <c r="B66" s="28" t="s">
        <v>12</v>
      </c>
      <c r="C66" s="28" t="s">
        <v>14</v>
      </c>
      <c r="D66" s="29" t="s">
        <v>15</v>
      </c>
      <c r="E66" s="28" t="s">
        <v>16</v>
      </c>
      <c r="F66" s="28" t="s">
        <v>13</v>
      </c>
      <c r="G66" s="28">
        <v>10504000044</v>
      </c>
      <c r="H66" s="28">
        <v>466307108</v>
      </c>
      <c r="I66" s="6">
        <v>2</v>
      </c>
      <c r="J66" s="7" t="s">
        <v>229</v>
      </c>
      <c r="K66" s="32"/>
      <c r="L66" s="17">
        <f t="shared" si="0"/>
        <v>0</v>
      </c>
      <c r="M66" s="6"/>
      <c r="N66" s="6"/>
      <c r="O66" s="17"/>
      <c r="P66" s="17"/>
      <c r="Q66" s="23">
        <f t="shared" si="1"/>
        <v>0</v>
      </c>
    </row>
    <row r="67" spans="1:17" x14ac:dyDescent="0.25">
      <c r="A67" s="26" t="s">
        <v>190</v>
      </c>
      <c r="B67" s="28" t="s">
        <v>12</v>
      </c>
      <c r="C67" s="28" t="s">
        <v>14</v>
      </c>
      <c r="D67" s="29" t="s">
        <v>15</v>
      </c>
      <c r="E67" s="28" t="s">
        <v>16</v>
      </c>
      <c r="F67" s="28" t="s">
        <v>111</v>
      </c>
      <c r="G67" s="28" t="s">
        <v>110</v>
      </c>
      <c r="H67" s="28">
        <v>466307367</v>
      </c>
      <c r="I67" s="6">
        <v>2</v>
      </c>
      <c r="J67" s="7" t="s">
        <v>229</v>
      </c>
      <c r="K67" s="32"/>
      <c r="L67" s="17">
        <f t="shared" si="0"/>
        <v>0</v>
      </c>
      <c r="M67" s="6"/>
      <c r="N67" s="6"/>
      <c r="O67" s="17"/>
      <c r="P67" s="17"/>
      <c r="Q67" s="23">
        <f t="shared" si="1"/>
        <v>0</v>
      </c>
    </row>
    <row r="68" spans="1:17" x14ac:dyDescent="0.25">
      <c r="A68" s="26" t="s">
        <v>191</v>
      </c>
      <c r="B68" s="28" t="s">
        <v>12</v>
      </c>
      <c r="C68" s="28" t="s">
        <v>14</v>
      </c>
      <c r="D68" s="29" t="s">
        <v>15</v>
      </c>
      <c r="E68" s="28" t="s">
        <v>16</v>
      </c>
      <c r="F68" s="28" t="s">
        <v>112</v>
      </c>
      <c r="G68" s="28">
        <v>10210000001</v>
      </c>
      <c r="H68" s="28">
        <v>466308000</v>
      </c>
      <c r="I68" s="6">
        <v>2</v>
      </c>
      <c r="J68" s="7" t="s">
        <v>229</v>
      </c>
      <c r="K68" s="32"/>
      <c r="L68" s="17">
        <f t="shared" si="0"/>
        <v>0</v>
      </c>
      <c r="M68" s="6"/>
      <c r="N68" s="6"/>
      <c r="O68" s="17"/>
      <c r="P68" s="17"/>
      <c r="Q68" s="23">
        <f t="shared" si="1"/>
        <v>0</v>
      </c>
    </row>
    <row r="69" spans="1:17" x14ac:dyDescent="0.25">
      <c r="A69" s="26" t="s">
        <v>200</v>
      </c>
      <c r="B69" s="28" t="s">
        <v>108</v>
      </c>
      <c r="C69" s="28" t="s">
        <v>14</v>
      </c>
      <c r="D69" s="29" t="s">
        <v>15</v>
      </c>
      <c r="E69" s="28" t="s">
        <v>109</v>
      </c>
      <c r="F69" s="28" t="s">
        <v>37</v>
      </c>
      <c r="G69" s="28">
        <v>10504000046</v>
      </c>
      <c r="H69" s="28">
        <v>466307146</v>
      </c>
      <c r="I69" s="6">
        <v>2</v>
      </c>
      <c r="J69" s="7" t="s">
        <v>229</v>
      </c>
      <c r="K69" s="32"/>
      <c r="L69" s="17">
        <f t="shared" si="0"/>
        <v>0</v>
      </c>
      <c r="M69" s="6"/>
      <c r="N69" s="6"/>
      <c r="O69" s="17"/>
      <c r="P69" s="17"/>
      <c r="Q69" s="23">
        <f t="shared" si="1"/>
        <v>0</v>
      </c>
    </row>
    <row r="70" spans="1:17" x14ac:dyDescent="0.25">
      <c r="A70" s="26" t="s">
        <v>201</v>
      </c>
      <c r="B70" s="28" t="s">
        <v>108</v>
      </c>
      <c r="C70" s="28" t="s">
        <v>14</v>
      </c>
      <c r="D70" s="29" t="s">
        <v>15</v>
      </c>
      <c r="E70" s="28" t="s">
        <v>109</v>
      </c>
      <c r="F70" s="28" t="s">
        <v>113</v>
      </c>
      <c r="G70" s="28" t="s">
        <v>110</v>
      </c>
      <c r="H70" s="28">
        <v>466307146</v>
      </c>
      <c r="I70" s="6">
        <v>2</v>
      </c>
      <c r="J70" s="7" t="s">
        <v>229</v>
      </c>
      <c r="K70" s="32"/>
      <c r="L70" s="17">
        <f t="shared" si="0"/>
        <v>0</v>
      </c>
      <c r="M70" s="6"/>
      <c r="N70" s="6"/>
      <c r="O70" s="17"/>
      <c r="P70" s="17"/>
      <c r="Q70" s="23">
        <f t="shared" si="1"/>
        <v>0</v>
      </c>
    </row>
    <row r="71" spans="1:17" ht="38.25" x14ac:dyDescent="0.25">
      <c r="A71" s="26" t="s">
        <v>202</v>
      </c>
      <c r="B71" s="28" t="s">
        <v>218</v>
      </c>
      <c r="C71" s="28" t="s">
        <v>23</v>
      </c>
      <c r="D71" s="29" t="s">
        <v>24</v>
      </c>
      <c r="E71" s="28" t="s">
        <v>25</v>
      </c>
      <c r="F71" s="28" t="s">
        <v>22</v>
      </c>
      <c r="G71" s="28">
        <v>10504000043</v>
      </c>
      <c r="H71" s="28" t="s">
        <v>231</v>
      </c>
      <c r="I71" s="6">
        <v>2</v>
      </c>
      <c r="J71" s="7" t="s">
        <v>229</v>
      </c>
      <c r="K71" s="32"/>
      <c r="L71" s="17">
        <f t="shared" si="0"/>
        <v>0</v>
      </c>
      <c r="M71" s="6">
        <v>4</v>
      </c>
      <c r="N71" s="6" t="s">
        <v>230</v>
      </c>
      <c r="O71" s="32"/>
      <c r="P71" s="17">
        <f>M71*O71</f>
        <v>0</v>
      </c>
      <c r="Q71" s="23">
        <f t="shared" si="1"/>
        <v>0</v>
      </c>
    </row>
    <row r="72" spans="1:17" x14ac:dyDescent="0.25">
      <c r="A72" s="26" t="s">
        <v>203</v>
      </c>
      <c r="B72" s="28" t="s">
        <v>218</v>
      </c>
      <c r="C72" s="28" t="s">
        <v>23</v>
      </c>
      <c r="D72" s="29" t="s">
        <v>24</v>
      </c>
      <c r="E72" s="28" t="s">
        <v>25</v>
      </c>
      <c r="F72" s="28" t="s">
        <v>114</v>
      </c>
      <c r="G72" s="28">
        <v>10204000038</v>
      </c>
      <c r="H72" s="28">
        <v>466307368</v>
      </c>
      <c r="I72" s="6">
        <v>2</v>
      </c>
      <c r="J72" s="7" t="s">
        <v>229</v>
      </c>
      <c r="K72" s="32"/>
      <c r="L72" s="17">
        <f t="shared" si="0"/>
        <v>0</v>
      </c>
      <c r="M72" s="6"/>
      <c r="N72" s="6"/>
      <c r="O72" s="17"/>
      <c r="P72" s="17"/>
      <c r="Q72" s="23">
        <f t="shared" ref="Q72:Q74" si="3">L72+P72</f>
        <v>0</v>
      </c>
    </row>
    <row r="73" spans="1:17" x14ac:dyDescent="0.25">
      <c r="A73" s="26" t="s">
        <v>204</v>
      </c>
      <c r="B73" s="28" t="s">
        <v>26</v>
      </c>
      <c r="C73" s="28" t="s">
        <v>28</v>
      </c>
      <c r="D73" s="29" t="s">
        <v>29</v>
      </c>
      <c r="E73" s="28" t="s">
        <v>30</v>
      </c>
      <c r="F73" s="28" t="s">
        <v>27</v>
      </c>
      <c r="G73" s="28">
        <v>10504000045</v>
      </c>
      <c r="H73" s="28">
        <v>466307145</v>
      </c>
      <c r="I73" s="6">
        <v>2</v>
      </c>
      <c r="J73" s="7" t="s">
        <v>229</v>
      </c>
      <c r="K73" s="32"/>
      <c r="L73" s="17">
        <f t="shared" ref="L73:L74" si="4">I73*K73</f>
        <v>0</v>
      </c>
      <c r="M73" s="6"/>
      <c r="N73" s="6"/>
      <c r="O73" s="17"/>
      <c r="P73" s="17"/>
      <c r="Q73" s="23">
        <f t="shared" si="3"/>
        <v>0</v>
      </c>
    </row>
    <row r="74" spans="1:17" x14ac:dyDescent="0.25">
      <c r="A74" s="26" t="s">
        <v>228</v>
      </c>
      <c r="B74" s="28" t="s">
        <v>26</v>
      </c>
      <c r="C74" s="28" t="s">
        <v>28</v>
      </c>
      <c r="D74" s="29" t="s">
        <v>116</v>
      </c>
      <c r="E74" s="28" t="s">
        <v>30</v>
      </c>
      <c r="F74" s="28" t="s">
        <v>115</v>
      </c>
      <c r="G74" s="28">
        <v>10204000040</v>
      </c>
      <c r="H74" s="28">
        <v>466307370</v>
      </c>
      <c r="I74" s="6">
        <v>2</v>
      </c>
      <c r="J74" s="7" t="s">
        <v>229</v>
      </c>
      <c r="K74" s="32"/>
      <c r="L74" s="17">
        <f t="shared" si="4"/>
        <v>0</v>
      </c>
      <c r="M74" s="6"/>
      <c r="N74" s="6"/>
      <c r="O74" s="17"/>
      <c r="P74" s="17"/>
      <c r="Q74" s="23">
        <f t="shared" si="3"/>
        <v>0</v>
      </c>
    </row>
    <row r="75" spans="1:17" s="21" customFormat="1" ht="15.75" x14ac:dyDescent="0.25">
      <c r="A75" s="37" t="s">
        <v>206</v>
      </c>
      <c r="B75" s="37"/>
      <c r="C75" s="37"/>
      <c r="D75" s="37"/>
      <c r="E75" s="37"/>
      <c r="F75" s="37"/>
      <c r="G75" s="37"/>
      <c r="H75" s="38"/>
      <c r="I75" s="34">
        <f>SUM(I7:I74)</f>
        <v>136</v>
      </c>
      <c r="J75" s="20"/>
      <c r="K75" s="20"/>
      <c r="L75" s="22">
        <f>SUM(L7:L74)</f>
        <v>0</v>
      </c>
      <c r="M75" s="35">
        <f>SUM(M7:M74)</f>
        <v>52</v>
      </c>
      <c r="N75" s="20"/>
      <c r="O75" s="20"/>
      <c r="P75" s="25">
        <f>SUM(P7:P74)</f>
        <v>0</v>
      </c>
      <c r="Q75" s="24">
        <f>SUM(Q7:Q74)</f>
        <v>0</v>
      </c>
    </row>
  </sheetData>
  <sheetProtection algorithmName="SHA-512" hashValue="gAYhopcHyE4ENkGk8wIQF+BqI8zWBo21rMndk26eH6rD2ddZD71n8rl5F4VE/kMR2DmuXAYG7Fm9wMP6OhS+BA==" saltValue="+YlqHDMx9Bt7LjyjNyM5HQ==" spinCount="100000" sheet="1" sort="0" autoFilter="0"/>
  <mergeCells count="9">
    <mergeCell ref="I4:L4"/>
    <mergeCell ref="A75:H75"/>
    <mergeCell ref="M4:P4"/>
    <mergeCell ref="Q4:Q5"/>
    <mergeCell ref="A4:A5"/>
    <mergeCell ref="B4:E4"/>
    <mergeCell ref="F4:F5"/>
    <mergeCell ref="G4:G5"/>
    <mergeCell ref="H4:H5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2025-11-28T12:41:56Z</dcterms:modified>
</cp:coreProperties>
</file>